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NAPIKOVA_E\My Documents\EDITA\Web štatistiky\nová web stránka\"/>
    </mc:Choice>
  </mc:AlternateContent>
  <bookViews>
    <workbookView xWindow="0" yWindow="0" windowWidth="19620" windowHeight="10455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 na dôchod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K8" i="3" l="1"/>
  <c r="M8" i="7"/>
  <c r="O8" i="7" s="1"/>
  <c r="R8" i="1"/>
  <c r="O8" i="1"/>
  <c r="D12" i="5" l="1"/>
  <c r="C12" i="5"/>
  <c r="K7" i="3"/>
  <c r="M7" i="7" l="1"/>
  <c r="O7" i="7" s="1"/>
  <c r="R7" i="1"/>
  <c r="O7" i="1"/>
  <c r="M6" i="7" l="1"/>
  <c r="O6" i="7" s="1"/>
  <c r="K6" i="3" l="1"/>
  <c r="R6" i="1" l="1"/>
  <c r="O6" i="1"/>
</calcChain>
</file>

<file path=xl/sharedStrings.xml><?xml version="1.0" encoding="utf-8"?>
<sst xmlns="http://schemas.openxmlformats.org/spreadsheetml/2006/main" count="99" uniqueCount="40">
  <si>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</si>
  <si>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</si>
  <si>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</si>
  <si>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</si>
  <si>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</si>
  <si>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</si>
  <si>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</si>
  <si>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</si>
  <si>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</si>
  <si>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</si>
  <si>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</si>
  <si>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</si>
  <si>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</si>
  <si>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</si>
  <si>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</si>
  <si>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</si>
  <si>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</si>
  <si>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</si>
  <si>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</si>
  <si>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</si>
  <si>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</si>
  <si>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</si>
  <si>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</si>
  <si>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vdovský dôchodok sólo</t>
  </si>
  <si>
    <t>vdovecký dôchodok sólo</t>
  </si>
  <si>
    <t>sólo - samostatne vyplácaný dôchodok</t>
  </si>
  <si>
    <t xml:space="preserve">január </t>
  </si>
  <si>
    <t>Sociálna poisťovňa, ústredie</t>
  </si>
  <si>
    <t>Počet vyplácaných dôchodkov podľa druhu dôchodku v roku 2024</t>
  </si>
  <si>
    <t>rok 2024</t>
  </si>
  <si>
    <t>Počet dôchodcov v SR v roku 2024</t>
  </si>
  <si>
    <t>Priemerná výška vyplácaných sólo dôchodkov podľa druhu dôchodku v roku 2024 v eurách</t>
  </si>
  <si>
    <t>Počet novopriznaných dôchodkov podľa druhu dôchodku v roku 2024</t>
  </si>
  <si>
    <t>Výdavky na dôchodkové dávky podľa druhu dôchodku v roku 2024 v tis. eurách</t>
  </si>
  <si>
    <t>starobný dôchodok (vr. rodičovského)</t>
  </si>
  <si>
    <t xml:space="preserve"> z toho rodičovský dôchodok</t>
  </si>
  <si>
    <t>február</t>
  </si>
  <si>
    <t>január a február</t>
  </si>
  <si>
    <t>marec</t>
  </si>
  <si>
    <t>január až marec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</si>
</sst>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Fill="1" applyBorder="1"/>
    <xf numFmtId="0" fontId="4" fillId="0" borderId="7" xfId="0" applyFont="1" applyBorder="1" applyAlignment="1">
      <alignment horizontal="center" wrapText="1"/>
    </xf>
    <xf numFmtId="3" fontId="4" fillId="0" borderId="8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2" borderId="7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0" fontId="4" fillId="0" borderId="26" xfId="0" applyFont="1" applyBorder="1" applyAlignment="1">
      <alignment horizontal="center" wrapText="1"/>
    </xf>
    <xf numFmtId="3" fontId="4" fillId="0" borderId="27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2" fontId="6" fillId="0" borderId="27" xfId="0" applyNumberFormat="1" applyFont="1" applyBorder="1" applyAlignment="1"/>
    <xf numFmtId="2" fontId="6" fillId="0" borderId="28" xfId="0" applyNumberFormat="1" applyFont="1" applyBorder="1" applyAlignment="1"/>
    <xf numFmtId="2" fontId="11" fillId="0" borderId="28" xfId="0" applyNumberFormat="1" applyFont="1" applyBorder="1" applyAlignment="1"/>
    <xf numFmtId="2" fontId="6" fillId="0" borderId="13" xfId="0" applyNumberFormat="1" applyFont="1" applyBorder="1" applyAlignment="1"/>
    <xf numFmtId="2" fontId="6" fillId="0" borderId="29" xfId="0" applyNumberFormat="1" applyFont="1" applyBorder="1" applyAlignment="1"/>
    <xf numFmtId="2" fontId="4" fillId="0" borderId="30" xfId="0" applyNumberFormat="1" applyFont="1" applyBorder="1" applyAlignment="1">
      <alignment horizontal="right"/>
    </xf>
    <xf numFmtId="3" fontId="7" fillId="2" borderId="7" xfId="0" applyNumberFormat="1" applyFont="1" applyFill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3" fontId="11" fillId="0" borderId="15" xfId="0" applyNumberFormat="1" applyFont="1" applyBorder="1" applyAlignment="1"/>
    <xf numFmtId="3" fontId="11" fillId="0" borderId="28" xfId="0" applyNumberFormat="1" applyFont="1" applyBorder="1" applyAlignment="1"/>
    <xf numFmtId="3" fontId="11" fillId="0" borderId="13" xfId="0" applyNumberFormat="1" applyFont="1" applyBorder="1" applyAlignment="1"/>
    <xf numFmtId="3" fontId="7" fillId="2" borderId="26" xfId="0" applyNumberFormat="1" applyFont="1" applyFill="1" applyBorder="1" applyAlignment="1">
      <alignment wrapText="1"/>
    </xf>
    <xf numFmtId="0" fontId="4" fillId="0" borderId="31" xfId="0" applyFont="1" applyBorder="1" applyAlignment="1">
      <alignment horizontal="center" wrapText="1"/>
    </xf>
    <xf numFmtId="3" fontId="4" fillId="0" borderId="32" xfId="0" applyNumberFormat="1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3" fontId="4" fillId="0" borderId="35" xfId="0" applyNumberFormat="1" applyFont="1" applyBorder="1" applyAlignment="1">
      <alignment wrapText="1"/>
    </xf>
    <xf numFmtId="3" fontId="4" fillId="2" borderId="31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 wrapText="1"/>
    </xf>
    <xf numFmtId="3" fontId="4" fillId="0" borderId="36" xfId="0" applyNumberFormat="1" applyFont="1" applyBorder="1" applyAlignment="1">
      <alignment wrapText="1"/>
    </xf>
    <xf numFmtId="4" fontId="4" fillId="0" borderId="3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3" fontId="7" fillId="2" borderId="3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4" fillId="0" borderId="0" xfId="0" applyNumberFormat="1" applyFont="1" applyFill="1" applyBorder="1"/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1" spans="1:18" x14ac:dyDescent="0.25">
      <c r="A1" s="16" t="s">
        <v>27</v>
      </c>
    </row>
    <row r="2" spans="1:18" ht="18.75" customHeight="1" x14ac:dyDescent="0.25">
      <c r="B2" s="78" t="s">
        <v>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 thickBot="1" x14ac:dyDescent="0.3">
      <c r="B4" s="86" t="s">
        <v>29</v>
      </c>
      <c r="C4" s="88" t="s">
        <v>10</v>
      </c>
      <c r="D4" s="90" t="s">
        <v>11</v>
      </c>
      <c r="E4" s="83" t="s">
        <v>12</v>
      </c>
      <c r="F4" s="84"/>
      <c r="G4" s="85"/>
      <c r="H4" s="90" t="s">
        <v>14</v>
      </c>
      <c r="I4" s="90" t="s">
        <v>13</v>
      </c>
      <c r="J4" s="92" t="s">
        <v>15</v>
      </c>
      <c r="K4" s="94" t="s">
        <v>0</v>
      </c>
      <c r="L4" s="94"/>
      <c r="M4" s="94"/>
      <c r="N4" s="94"/>
      <c r="O4" s="81" t="s">
        <v>4</v>
      </c>
      <c r="P4" s="95" t="s">
        <v>17</v>
      </c>
      <c r="Q4" s="97" t="s">
        <v>16</v>
      </c>
      <c r="R4" s="79" t="s">
        <v>9</v>
      </c>
    </row>
    <row r="5" spans="1:18" ht="36.75" customHeight="1" thickBot="1" x14ac:dyDescent="0.3">
      <c r="B5" s="87"/>
      <c r="C5" s="89"/>
      <c r="D5" s="91"/>
      <c r="E5" s="22" t="s">
        <v>2</v>
      </c>
      <c r="F5" s="22" t="s">
        <v>3</v>
      </c>
      <c r="G5" s="3" t="s">
        <v>4</v>
      </c>
      <c r="H5" s="91"/>
      <c r="I5" s="91"/>
      <c r="J5" s="93"/>
      <c r="K5" s="21" t="s">
        <v>5</v>
      </c>
      <c r="L5" s="19" t="s">
        <v>6</v>
      </c>
      <c r="M5" s="19" t="s">
        <v>7</v>
      </c>
      <c r="N5" s="22" t="s">
        <v>8</v>
      </c>
      <c r="O5" s="82"/>
      <c r="P5" s="96"/>
      <c r="Q5" s="98"/>
      <c r="R5" s="80"/>
    </row>
    <row r="6" spans="1:18" ht="21" customHeight="1" x14ac:dyDescent="0.25">
      <c r="B6" s="32" t="s">
        <v>1</v>
      </c>
      <c r="C6" s="33">
        <v>1118247</v>
      </c>
      <c r="D6" s="34">
        <v>16667</v>
      </c>
      <c r="E6" s="35">
        <v>141446</v>
      </c>
      <c r="F6" s="35">
        <v>79092</v>
      </c>
      <c r="G6" s="35">
        <v>220538</v>
      </c>
      <c r="H6" s="35">
        <v>288325</v>
      </c>
      <c r="I6" s="35">
        <v>53083</v>
      </c>
      <c r="J6" s="36">
        <v>19604</v>
      </c>
      <c r="K6" s="34">
        <v>21835</v>
      </c>
      <c r="L6" s="35">
        <v>1</v>
      </c>
      <c r="M6" s="35">
        <v>93</v>
      </c>
      <c r="N6" s="37">
        <v>919</v>
      </c>
      <c r="O6" s="38">
        <f t="shared" ref="O6:O8" si="0">C6+D6+G6+H6+I6+J6+K6+L6+M6+N6</f>
        <v>1739312</v>
      </c>
      <c r="P6" s="34">
        <v>0</v>
      </c>
      <c r="Q6" s="37">
        <v>35901</v>
      </c>
      <c r="R6" s="38">
        <f t="shared" ref="R6:R8" si="1">C6+D6+G6+H6+I6+J6+K6+L6+M6+N6+P6+Q6</f>
        <v>1775213</v>
      </c>
    </row>
    <row r="7" spans="1:18" ht="21" customHeight="1" x14ac:dyDescent="0.25">
      <c r="B7" s="60" t="s">
        <v>36</v>
      </c>
      <c r="C7" s="61">
        <v>1113744</v>
      </c>
      <c r="D7" s="62">
        <v>23749</v>
      </c>
      <c r="E7" s="63">
        <v>141161</v>
      </c>
      <c r="F7" s="63">
        <v>79212</v>
      </c>
      <c r="G7" s="63">
        <v>220373</v>
      </c>
      <c r="H7" s="63">
        <v>286484</v>
      </c>
      <c r="I7" s="63">
        <v>52715</v>
      </c>
      <c r="J7" s="64">
        <v>20661</v>
      </c>
      <c r="K7" s="62">
        <v>22017</v>
      </c>
      <c r="L7" s="63">
        <v>1</v>
      </c>
      <c r="M7" s="63">
        <v>89</v>
      </c>
      <c r="N7" s="65">
        <v>905</v>
      </c>
      <c r="O7" s="66">
        <f t="shared" si="0"/>
        <v>1740738</v>
      </c>
      <c r="P7" s="67">
        <v>0</v>
      </c>
      <c r="Q7" s="65">
        <v>35970</v>
      </c>
      <c r="R7" s="66">
        <f t="shared" si="1"/>
        <v>1776708</v>
      </c>
    </row>
    <row r="8" spans="1:18" ht="21" customHeight="1" thickBot="1" x14ac:dyDescent="0.3">
      <c r="B8" s="24" t="s">
        <v>38</v>
      </c>
      <c r="C8" s="25">
        <v>1115298</v>
      </c>
      <c r="D8" s="26">
        <v>29102</v>
      </c>
      <c r="E8" s="27">
        <v>140069</v>
      </c>
      <c r="F8" s="27">
        <v>79203</v>
      </c>
      <c r="G8" s="27">
        <v>219272</v>
      </c>
      <c r="H8" s="27">
        <v>286744</v>
      </c>
      <c r="I8" s="27">
        <v>52905</v>
      </c>
      <c r="J8" s="28">
        <v>21074</v>
      </c>
      <c r="K8" s="26">
        <v>22112</v>
      </c>
      <c r="L8" s="27">
        <v>1</v>
      </c>
      <c r="M8" s="27">
        <v>88</v>
      </c>
      <c r="N8" s="29">
        <v>899</v>
      </c>
      <c r="O8" s="30">
        <f t="shared" si="0"/>
        <v>1747495</v>
      </c>
      <c r="P8" s="31">
        <v>0</v>
      </c>
      <c r="Q8" s="29">
        <v>36297</v>
      </c>
      <c r="R8" s="30">
        <f t="shared" si="1"/>
        <v>1783792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1" spans="1:15" x14ac:dyDescent="0.25">
      <c r="A1" s="16" t="s">
        <v>27</v>
      </c>
    </row>
    <row r="2" spans="1:15" ht="18.75" customHeight="1" x14ac:dyDescent="0.25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 thickBot="1" x14ac:dyDescent="0.3">
      <c r="B4" s="86" t="s">
        <v>29</v>
      </c>
      <c r="C4" s="88" t="s">
        <v>10</v>
      </c>
      <c r="D4" s="90" t="s">
        <v>11</v>
      </c>
      <c r="E4" s="90" t="s">
        <v>12</v>
      </c>
      <c r="F4" s="90" t="s">
        <v>23</v>
      </c>
      <c r="G4" s="90" t="s">
        <v>24</v>
      </c>
      <c r="H4" s="99" t="s">
        <v>15</v>
      </c>
      <c r="I4" s="101" t="s">
        <v>0</v>
      </c>
      <c r="J4" s="94"/>
      <c r="K4" s="94"/>
      <c r="L4" s="102"/>
      <c r="M4" s="81" t="s">
        <v>4</v>
      </c>
      <c r="N4" s="97" t="s">
        <v>17</v>
      </c>
      <c r="O4" s="79" t="s">
        <v>9</v>
      </c>
    </row>
    <row r="5" spans="1:15" ht="36.75" customHeight="1" thickBot="1" x14ac:dyDescent="0.3">
      <c r="B5" s="87"/>
      <c r="C5" s="89"/>
      <c r="D5" s="91"/>
      <c r="E5" s="91"/>
      <c r="F5" s="91"/>
      <c r="G5" s="91"/>
      <c r="H5" s="100"/>
      <c r="I5" s="18" t="s">
        <v>5</v>
      </c>
      <c r="J5" s="19" t="s">
        <v>6</v>
      </c>
      <c r="K5" s="19" t="s">
        <v>7</v>
      </c>
      <c r="L5" s="20" t="s">
        <v>8</v>
      </c>
      <c r="M5" s="82"/>
      <c r="N5" s="98"/>
      <c r="O5" s="80"/>
    </row>
    <row r="6" spans="1:15" ht="21" customHeight="1" x14ac:dyDescent="0.25">
      <c r="B6" s="32" t="s">
        <v>1</v>
      </c>
      <c r="C6" s="33">
        <v>1118247</v>
      </c>
      <c r="D6" s="34">
        <v>16667</v>
      </c>
      <c r="E6" s="35">
        <v>220538</v>
      </c>
      <c r="F6" s="34">
        <v>25870</v>
      </c>
      <c r="G6" s="35">
        <v>5568</v>
      </c>
      <c r="H6" s="37">
        <v>19604</v>
      </c>
      <c r="I6" s="33">
        <v>21835</v>
      </c>
      <c r="J6" s="35">
        <v>1</v>
      </c>
      <c r="K6" s="35">
        <v>93</v>
      </c>
      <c r="L6" s="36">
        <v>919</v>
      </c>
      <c r="M6" s="38">
        <f t="shared" ref="M6" si="0">C6+D6+E6+F6+G6+H6+I6+J6+K6+L6</f>
        <v>1429342</v>
      </c>
      <c r="N6" s="40">
        <v>0</v>
      </c>
      <c r="O6" s="38">
        <f t="shared" ref="O6" si="1">M6+N6</f>
        <v>1429342</v>
      </c>
    </row>
    <row r="7" spans="1:15" ht="21" customHeight="1" x14ac:dyDescent="0.25">
      <c r="B7" s="60" t="s">
        <v>36</v>
      </c>
      <c r="C7" s="61">
        <v>1113744</v>
      </c>
      <c r="D7" s="62">
        <v>23749</v>
      </c>
      <c r="E7" s="63">
        <v>220373</v>
      </c>
      <c r="F7" s="62">
        <v>25647</v>
      </c>
      <c r="G7" s="63">
        <v>5535</v>
      </c>
      <c r="H7" s="65">
        <v>20661</v>
      </c>
      <c r="I7" s="61">
        <v>22017</v>
      </c>
      <c r="J7" s="63">
        <v>1</v>
      </c>
      <c r="K7" s="63">
        <v>89</v>
      </c>
      <c r="L7" s="64">
        <v>905</v>
      </c>
      <c r="M7" s="66">
        <f t="shared" ref="M7" si="2">C7+D7+E7+F7+G7+H7+I7+J7+K7+L7</f>
        <v>1432721</v>
      </c>
      <c r="N7" s="68">
        <v>0</v>
      </c>
      <c r="O7" s="66">
        <f t="shared" ref="O7" si="3">M7+N7</f>
        <v>1432721</v>
      </c>
    </row>
    <row r="8" spans="1:15" ht="21" customHeight="1" thickBot="1" x14ac:dyDescent="0.3">
      <c r="B8" s="24" t="s">
        <v>38</v>
      </c>
      <c r="C8" s="25">
        <v>1115298</v>
      </c>
      <c r="D8" s="26">
        <v>29102</v>
      </c>
      <c r="E8" s="27">
        <v>219272</v>
      </c>
      <c r="F8" s="26">
        <v>25519</v>
      </c>
      <c r="G8" s="27">
        <v>5511</v>
      </c>
      <c r="H8" s="29">
        <v>21074</v>
      </c>
      <c r="I8" s="25">
        <v>22112</v>
      </c>
      <c r="J8" s="27">
        <v>1</v>
      </c>
      <c r="K8" s="27">
        <v>88</v>
      </c>
      <c r="L8" s="28">
        <v>899</v>
      </c>
      <c r="M8" s="30">
        <f t="shared" ref="M8" si="4">C8+D8+E8+F8+G8+H8+I8+J8+K8+L8</f>
        <v>1438876</v>
      </c>
      <c r="N8" s="39">
        <v>0</v>
      </c>
      <c r="O8" s="30">
        <f t="shared" ref="O8" si="5">M8+N8</f>
        <v>1438876</v>
      </c>
    </row>
    <row r="10" spans="1:15" x14ac:dyDescent="0.25">
      <c r="B10" s="14" t="s">
        <v>21</v>
      </c>
    </row>
    <row r="11" spans="1:15" x14ac:dyDescent="0.25">
      <c r="B11" s="13" t="s">
        <v>25</v>
      </c>
    </row>
  </sheetData>
  <mergeCells count="12">
    <mergeCell ref="N4:N5"/>
    <mergeCell ref="O4:O5"/>
    <mergeCell ref="E4:E5"/>
    <mergeCell ref="B2:O2"/>
    <mergeCell ref="B4:B5"/>
    <mergeCell ref="C4:C5"/>
    <mergeCell ref="D4:D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1" spans="1:15" x14ac:dyDescent="0.25">
      <c r="A1" s="16" t="s">
        <v>27</v>
      </c>
    </row>
    <row r="2" spans="1:15" ht="18.75" customHeight="1" x14ac:dyDescent="0.25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 x14ac:dyDescent="0.3">
      <c r="B4" s="86" t="s">
        <v>29</v>
      </c>
      <c r="C4" s="88" t="s">
        <v>10</v>
      </c>
      <c r="D4" s="90" t="s">
        <v>11</v>
      </c>
      <c r="E4" s="83" t="s">
        <v>12</v>
      </c>
      <c r="F4" s="84"/>
      <c r="G4" s="85"/>
      <c r="H4" s="90" t="s">
        <v>14</v>
      </c>
      <c r="I4" s="90" t="s">
        <v>13</v>
      </c>
      <c r="J4" s="99" t="s">
        <v>15</v>
      </c>
      <c r="K4" s="103" t="s">
        <v>0</v>
      </c>
      <c r="L4" s="104"/>
      <c r="M4" s="104"/>
      <c r="N4" s="105"/>
      <c r="O4" s="106" t="s">
        <v>16</v>
      </c>
    </row>
    <row r="5" spans="1:15" ht="36.75" thickBot="1" x14ac:dyDescent="0.3">
      <c r="B5" s="87"/>
      <c r="C5" s="89"/>
      <c r="D5" s="91"/>
      <c r="E5" s="22" t="s">
        <v>2</v>
      </c>
      <c r="F5" s="22" t="s">
        <v>3</v>
      </c>
      <c r="G5" s="3" t="s">
        <v>4</v>
      </c>
      <c r="H5" s="91"/>
      <c r="I5" s="91"/>
      <c r="J5" s="100"/>
      <c r="K5" s="18" t="s">
        <v>5</v>
      </c>
      <c r="L5" s="19" t="s">
        <v>6</v>
      </c>
      <c r="M5" s="19" t="s">
        <v>7</v>
      </c>
      <c r="N5" s="20" t="s">
        <v>8</v>
      </c>
      <c r="O5" s="107"/>
    </row>
    <row r="6" spans="1:15" ht="21" customHeight="1" x14ac:dyDescent="0.25">
      <c r="B6" s="32" t="s">
        <v>1</v>
      </c>
      <c r="C6" s="48">
        <v>670.96</v>
      </c>
      <c r="D6" s="49">
        <v>735.13</v>
      </c>
      <c r="E6" s="49">
        <v>300.76</v>
      </c>
      <c r="F6" s="49">
        <v>545.52</v>
      </c>
      <c r="G6" s="49">
        <v>388.6</v>
      </c>
      <c r="H6" s="50">
        <v>373.51</v>
      </c>
      <c r="I6" s="50">
        <v>308.31</v>
      </c>
      <c r="J6" s="51">
        <v>202.73</v>
      </c>
      <c r="K6" s="48">
        <v>402.41</v>
      </c>
      <c r="L6" s="49">
        <v>2.9</v>
      </c>
      <c r="M6" s="49">
        <v>19</v>
      </c>
      <c r="N6" s="52">
        <v>351.31</v>
      </c>
      <c r="O6" s="53">
        <v>244.47</v>
      </c>
    </row>
    <row r="7" spans="1:15" ht="21" customHeight="1" x14ac:dyDescent="0.25">
      <c r="B7" s="60" t="s">
        <v>36</v>
      </c>
      <c r="C7" s="69">
        <v>672.52</v>
      </c>
      <c r="D7" s="70">
        <v>749.45</v>
      </c>
      <c r="E7" s="70">
        <v>301.61</v>
      </c>
      <c r="F7" s="70">
        <v>547.66</v>
      </c>
      <c r="G7" s="70">
        <v>390.12</v>
      </c>
      <c r="H7" s="71">
        <v>374.12</v>
      </c>
      <c r="I7" s="71">
        <v>309.19</v>
      </c>
      <c r="J7" s="72">
        <v>204.72</v>
      </c>
      <c r="K7" s="73">
        <v>403.53</v>
      </c>
      <c r="L7" s="70">
        <v>2.9</v>
      </c>
      <c r="M7" s="70">
        <v>19</v>
      </c>
      <c r="N7" s="74">
        <v>351.59</v>
      </c>
      <c r="O7" s="75">
        <v>244.45</v>
      </c>
    </row>
    <row r="8" spans="1:15" ht="21" customHeight="1" thickBot="1" x14ac:dyDescent="0.3">
      <c r="B8" s="24" t="s">
        <v>38</v>
      </c>
      <c r="C8" s="41">
        <v>673.11</v>
      </c>
      <c r="D8" s="42">
        <v>756.02</v>
      </c>
      <c r="E8" s="42">
        <v>301.87</v>
      </c>
      <c r="F8" s="42">
        <v>548.65</v>
      </c>
      <c r="G8" s="42">
        <v>391.09</v>
      </c>
      <c r="H8" s="43">
        <v>373.85</v>
      </c>
      <c r="I8" s="43">
        <v>309.25</v>
      </c>
      <c r="J8" s="44">
        <v>205.08</v>
      </c>
      <c r="K8" s="45">
        <v>404.71</v>
      </c>
      <c r="L8" s="42">
        <v>2.9</v>
      </c>
      <c r="M8" s="42">
        <v>19</v>
      </c>
      <c r="N8" s="46">
        <v>351.81</v>
      </c>
      <c r="O8" s="47">
        <v>244.29</v>
      </c>
    </row>
    <row r="11" spans="1:15" x14ac:dyDescent="0.25">
      <c r="B11" s="14" t="s">
        <v>21</v>
      </c>
    </row>
    <row r="12" spans="1:15" x14ac:dyDescent="0.25">
      <c r="B12" s="15" t="s">
        <v>22</v>
      </c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1" spans="1:11" x14ac:dyDescent="0.25">
      <c r="A1" s="16" t="s">
        <v>27</v>
      </c>
    </row>
    <row r="2" spans="1:11" ht="18.75" customHeight="1" x14ac:dyDescent="0.25"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</row>
    <row r="3" spans="1:11" ht="15.75" thickBot="1" x14ac:dyDescent="0.3"/>
    <row r="4" spans="1:11" x14ac:dyDescent="0.25">
      <c r="B4" s="86" t="s">
        <v>29</v>
      </c>
      <c r="C4" s="95" t="s">
        <v>10</v>
      </c>
      <c r="D4" s="90" t="s">
        <v>11</v>
      </c>
      <c r="E4" s="83" t="s">
        <v>12</v>
      </c>
      <c r="F4" s="84"/>
      <c r="G4" s="85"/>
      <c r="H4" s="90" t="s">
        <v>14</v>
      </c>
      <c r="I4" s="90" t="s">
        <v>13</v>
      </c>
      <c r="J4" s="99" t="s">
        <v>15</v>
      </c>
      <c r="K4" s="81" t="s">
        <v>4</v>
      </c>
    </row>
    <row r="5" spans="1:11" ht="36" customHeight="1" thickBot="1" x14ac:dyDescent="0.3">
      <c r="B5" s="87"/>
      <c r="C5" s="96"/>
      <c r="D5" s="91"/>
      <c r="E5" s="22" t="s">
        <v>2</v>
      </c>
      <c r="F5" s="22" t="s">
        <v>3</v>
      </c>
      <c r="G5" s="3" t="s">
        <v>4</v>
      </c>
      <c r="H5" s="91"/>
      <c r="I5" s="91"/>
      <c r="J5" s="100"/>
      <c r="K5" s="82"/>
    </row>
    <row r="6" spans="1:11" ht="21" customHeight="1" x14ac:dyDescent="0.25">
      <c r="B6" s="32" t="s">
        <v>1</v>
      </c>
      <c r="C6" s="56">
        <v>3880</v>
      </c>
      <c r="D6" s="57">
        <v>4972</v>
      </c>
      <c r="E6" s="57">
        <v>1201</v>
      </c>
      <c r="F6" s="57">
        <v>565</v>
      </c>
      <c r="G6" s="57">
        <v>1766</v>
      </c>
      <c r="H6" s="57">
        <v>1218</v>
      </c>
      <c r="I6" s="57">
        <v>472</v>
      </c>
      <c r="J6" s="58">
        <v>268</v>
      </c>
      <c r="K6" s="59">
        <f t="shared" ref="K6:K7" si="0">C6+D6+G6+H6+I6+J6</f>
        <v>12576</v>
      </c>
    </row>
    <row r="7" spans="1:11" ht="21" customHeight="1" x14ac:dyDescent="0.25">
      <c r="B7" s="60" t="s">
        <v>36</v>
      </c>
      <c r="C7" s="61">
        <v>3054</v>
      </c>
      <c r="D7" s="62">
        <v>7276</v>
      </c>
      <c r="E7" s="63">
        <v>1015</v>
      </c>
      <c r="F7" s="62">
        <v>458</v>
      </c>
      <c r="G7" s="62">
        <v>1473</v>
      </c>
      <c r="H7" s="63">
        <v>1356</v>
      </c>
      <c r="I7" s="62">
        <v>464</v>
      </c>
      <c r="J7" s="76">
        <v>237</v>
      </c>
      <c r="K7" s="77">
        <f t="shared" si="0"/>
        <v>13860</v>
      </c>
    </row>
    <row r="8" spans="1:11" ht="21" customHeight="1" thickBot="1" x14ac:dyDescent="0.3">
      <c r="B8" s="24" t="s">
        <v>38</v>
      </c>
      <c r="C8" s="25">
        <v>1998</v>
      </c>
      <c r="D8" s="26">
        <v>6527</v>
      </c>
      <c r="E8" s="27">
        <v>735</v>
      </c>
      <c r="F8" s="26">
        <v>319</v>
      </c>
      <c r="G8" s="26">
        <v>1054</v>
      </c>
      <c r="H8" s="27">
        <v>1291</v>
      </c>
      <c r="I8" s="26">
        <v>439</v>
      </c>
      <c r="J8" s="55">
        <v>175</v>
      </c>
      <c r="K8" s="54">
        <f t="shared" ref="K8" si="1">C8+D8+G8+H8+I8+J8</f>
        <v>11484</v>
      </c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"/>
    </sheetView>
  </sheetViews>
  <sheetFormatPr defaultRowHeight="12.75" x14ac:dyDescent="0.2"/>
  <cols>
    <col min="1" max="1" width="3" style="4" customWidth="1"/>
    <col min="2" max="2" width="42.7109375" style="4" customWidth="1"/>
    <col min="3" max="4" width="12.7109375" style="4" customWidth="1"/>
    <col min="5" max="5" width="11.5703125" style="4" customWidth="1"/>
    <col min="6" max="208" width="9.140625" style="4"/>
    <col min="209" max="209" width="34.140625" style="4" customWidth="1"/>
    <col min="210" max="213" width="10.7109375" style="4" customWidth="1"/>
    <col min="214" max="215" width="9.140625" style="4"/>
    <col min="216" max="216" width="9.140625" style="4" customWidth="1"/>
    <col min="217" max="464" width="9.140625" style="4"/>
    <col min="465" max="465" width="34.140625" style="4" customWidth="1"/>
    <col min="466" max="469" width="10.7109375" style="4" customWidth="1"/>
    <col min="470" max="471" width="9.140625" style="4"/>
    <col min="472" max="472" width="9.140625" style="4" customWidth="1"/>
    <col min="473" max="720" width="9.140625" style="4"/>
    <col min="721" max="721" width="34.140625" style="4" customWidth="1"/>
    <col min="722" max="725" width="10.7109375" style="4" customWidth="1"/>
    <col min="726" max="727" width="9.140625" style="4"/>
    <col min="728" max="728" width="9.140625" style="4" customWidth="1"/>
    <col min="729" max="976" width="9.140625" style="4"/>
    <col min="977" max="977" width="34.140625" style="4" customWidth="1"/>
    <col min="978" max="981" width="10.7109375" style="4" customWidth="1"/>
    <col min="982" max="983" width="9.140625" style="4"/>
    <col min="984" max="984" width="9.140625" style="4" customWidth="1"/>
    <col min="985" max="1232" width="9.140625" style="4"/>
    <col min="1233" max="1233" width="34.140625" style="4" customWidth="1"/>
    <col min="1234" max="1237" width="10.7109375" style="4" customWidth="1"/>
    <col min="1238" max="1239" width="9.140625" style="4"/>
    <col min="1240" max="1240" width="9.140625" style="4" customWidth="1"/>
    <col min="1241" max="1488" width="9.140625" style="4"/>
    <col min="1489" max="1489" width="34.140625" style="4" customWidth="1"/>
    <col min="1490" max="1493" width="10.7109375" style="4" customWidth="1"/>
    <col min="1494" max="1495" width="9.140625" style="4"/>
    <col min="1496" max="1496" width="9.140625" style="4" customWidth="1"/>
    <col min="1497" max="1744" width="9.140625" style="4"/>
    <col min="1745" max="1745" width="34.140625" style="4" customWidth="1"/>
    <col min="1746" max="1749" width="10.7109375" style="4" customWidth="1"/>
    <col min="1750" max="1751" width="9.140625" style="4"/>
    <col min="1752" max="1752" width="9.140625" style="4" customWidth="1"/>
    <col min="1753" max="2000" width="9.140625" style="4"/>
    <col min="2001" max="2001" width="34.140625" style="4" customWidth="1"/>
    <col min="2002" max="2005" width="10.7109375" style="4" customWidth="1"/>
    <col min="2006" max="2007" width="9.140625" style="4"/>
    <col min="2008" max="2008" width="9.140625" style="4" customWidth="1"/>
    <col min="2009" max="2256" width="9.140625" style="4"/>
    <col min="2257" max="2257" width="34.140625" style="4" customWidth="1"/>
    <col min="2258" max="2261" width="10.7109375" style="4" customWidth="1"/>
    <col min="2262" max="2263" width="9.140625" style="4"/>
    <col min="2264" max="2264" width="9.140625" style="4" customWidth="1"/>
    <col min="2265" max="2512" width="9.140625" style="4"/>
    <col min="2513" max="2513" width="34.140625" style="4" customWidth="1"/>
    <col min="2514" max="2517" width="10.7109375" style="4" customWidth="1"/>
    <col min="2518" max="2519" width="9.140625" style="4"/>
    <col min="2520" max="2520" width="9.140625" style="4" customWidth="1"/>
    <col min="2521" max="2768" width="9.140625" style="4"/>
    <col min="2769" max="2769" width="34.140625" style="4" customWidth="1"/>
    <col min="2770" max="2773" width="10.7109375" style="4" customWidth="1"/>
    <col min="2774" max="2775" width="9.140625" style="4"/>
    <col min="2776" max="2776" width="9.140625" style="4" customWidth="1"/>
    <col min="2777" max="3024" width="9.140625" style="4"/>
    <col min="3025" max="3025" width="34.140625" style="4" customWidth="1"/>
    <col min="3026" max="3029" width="10.7109375" style="4" customWidth="1"/>
    <col min="3030" max="3031" width="9.140625" style="4"/>
    <col min="3032" max="3032" width="9.140625" style="4" customWidth="1"/>
    <col min="3033" max="3280" width="9.140625" style="4"/>
    <col min="3281" max="3281" width="34.140625" style="4" customWidth="1"/>
    <col min="3282" max="3285" width="10.7109375" style="4" customWidth="1"/>
    <col min="3286" max="3287" width="9.140625" style="4"/>
    <col min="3288" max="3288" width="9.140625" style="4" customWidth="1"/>
    <col min="3289" max="3536" width="9.140625" style="4"/>
    <col min="3537" max="3537" width="34.140625" style="4" customWidth="1"/>
    <col min="3538" max="3541" width="10.7109375" style="4" customWidth="1"/>
    <col min="3542" max="3543" width="9.140625" style="4"/>
    <col min="3544" max="3544" width="9.140625" style="4" customWidth="1"/>
    <col min="3545" max="3792" width="9.140625" style="4"/>
    <col min="3793" max="3793" width="34.140625" style="4" customWidth="1"/>
    <col min="3794" max="3797" width="10.7109375" style="4" customWidth="1"/>
    <col min="3798" max="3799" width="9.140625" style="4"/>
    <col min="3800" max="3800" width="9.140625" style="4" customWidth="1"/>
    <col min="3801" max="4048" width="9.140625" style="4"/>
    <col min="4049" max="4049" width="34.140625" style="4" customWidth="1"/>
    <col min="4050" max="4053" width="10.7109375" style="4" customWidth="1"/>
    <col min="4054" max="4055" width="9.140625" style="4"/>
    <col min="4056" max="4056" width="9.140625" style="4" customWidth="1"/>
    <col min="4057" max="4304" width="9.140625" style="4"/>
    <col min="4305" max="4305" width="34.140625" style="4" customWidth="1"/>
    <col min="4306" max="4309" width="10.7109375" style="4" customWidth="1"/>
    <col min="4310" max="4311" width="9.140625" style="4"/>
    <col min="4312" max="4312" width="9.140625" style="4" customWidth="1"/>
    <col min="4313" max="4560" width="9.140625" style="4"/>
    <col min="4561" max="4561" width="34.140625" style="4" customWidth="1"/>
    <col min="4562" max="4565" width="10.7109375" style="4" customWidth="1"/>
    <col min="4566" max="4567" width="9.140625" style="4"/>
    <col min="4568" max="4568" width="9.140625" style="4" customWidth="1"/>
    <col min="4569" max="4816" width="9.140625" style="4"/>
    <col min="4817" max="4817" width="34.140625" style="4" customWidth="1"/>
    <col min="4818" max="4821" width="10.7109375" style="4" customWidth="1"/>
    <col min="4822" max="4823" width="9.140625" style="4"/>
    <col min="4824" max="4824" width="9.140625" style="4" customWidth="1"/>
    <col min="4825" max="5072" width="9.140625" style="4"/>
    <col min="5073" max="5073" width="34.140625" style="4" customWidth="1"/>
    <col min="5074" max="5077" width="10.7109375" style="4" customWidth="1"/>
    <col min="5078" max="5079" width="9.140625" style="4"/>
    <col min="5080" max="5080" width="9.140625" style="4" customWidth="1"/>
    <col min="5081" max="5328" width="9.140625" style="4"/>
    <col min="5329" max="5329" width="34.140625" style="4" customWidth="1"/>
    <col min="5330" max="5333" width="10.7109375" style="4" customWidth="1"/>
    <col min="5334" max="5335" width="9.140625" style="4"/>
    <col min="5336" max="5336" width="9.140625" style="4" customWidth="1"/>
    <col min="5337" max="5584" width="9.140625" style="4"/>
    <col min="5585" max="5585" width="34.140625" style="4" customWidth="1"/>
    <col min="5586" max="5589" width="10.7109375" style="4" customWidth="1"/>
    <col min="5590" max="5591" width="9.140625" style="4"/>
    <col min="5592" max="5592" width="9.140625" style="4" customWidth="1"/>
    <col min="5593" max="5840" width="9.140625" style="4"/>
    <col min="5841" max="5841" width="34.140625" style="4" customWidth="1"/>
    <col min="5842" max="5845" width="10.7109375" style="4" customWidth="1"/>
    <col min="5846" max="5847" width="9.140625" style="4"/>
    <col min="5848" max="5848" width="9.140625" style="4" customWidth="1"/>
    <col min="5849" max="6096" width="9.140625" style="4"/>
    <col min="6097" max="6097" width="34.140625" style="4" customWidth="1"/>
    <col min="6098" max="6101" width="10.7109375" style="4" customWidth="1"/>
    <col min="6102" max="6103" width="9.140625" style="4"/>
    <col min="6104" max="6104" width="9.140625" style="4" customWidth="1"/>
    <col min="6105" max="6352" width="9.140625" style="4"/>
    <col min="6353" max="6353" width="34.140625" style="4" customWidth="1"/>
    <col min="6354" max="6357" width="10.7109375" style="4" customWidth="1"/>
    <col min="6358" max="6359" width="9.140625" style="4"/>
    <col min="6360" max="6360" width="9.140625" style="4" customWidth="1"/>
    <col min="6361" max="6608" width="9.140625" style="4"/>
    <col min="6609" max="6609" width="34.140625" style="4" customWidth="1"/>
    <col min="6610" max="6613" width="10.7109375" style="4" customWidth="1"/>
    <col min="6614" max="6615" width="9.140625" style="4"/>
    <col min="6616" max="6616" width="9.140625" style="4" customWidth="1"/>
    <col min="6617" max="6864" width="9.140625" style="4"/>
    <col min="6865" max="6865" width="34.140625" style="4" customWidth="1"/>
    <col min="6866" max="6869" width="10.7109375" style="4" customWidth="1"/>
    <col min="6870" max="6871" width="9.140625" style="4"/>
    <col min="6872" max="6872" width="9.140625" style="4" customWidth="1"/>
    <col min="6873" max="7120" width="9.140625" style="4"/>
    <col min="7121" max="7121" width="34.140625" style="4" customWidth="1"/>
    <col min="7122" max="7125" width="10.7109375" style="4" customWidth="1"/>
    <col min="7126" max="7127" width="9.140625" style="4"/>
    <col min="7128" max="7128" width="9.140625" style="4" customWidth="1"/>
    <col min="7129" max="7376" width="9.140625" style="4"/>
    <col min="7377" max="7377" width="34.140625" style="4" customWidth="1"/>
    <col min="7378" max="7381" width="10.7109375" style="4" customWidth="1"/>
    <col min="7382" max="7383" width="9.140625" style="4"/>
    <col min="7384" max="7384" width="9.140625" style="4" customWidth="1"/>
    <col min="7385" max="7632" width="9.140625" style="4"/>
    <col min="7633" max="7633" width="34.140625" style="4" customWidth="1"/>
    <col min="7634" max="7637" width="10.7109375" style="4" customWidth="1"/>
    <col min="7638" max="7639" width="9.140625" style="4"/>
    <col min="7640" max="7640" width="9.140625" style="4" customWidth="1"/>
    <col min="7641" max="7888" width="9.140625" style="4"/>
    <col min="7889" max="7889" width="34.140625" style="4" customWidth="1"/>
    <col min="7890" max="7893" width="10.7109375" style="4" customWidth="1"/>
    <col min="7894" max="7895" width="9.140625" style="4"/>
    <col min="7896" max="7896" width="9.140625" style="4" customWidth="1"/>
    <col min="7897" max="8144" width="9.140625" style="4"/>
    <col min="8145" max="8145" width="34.140625" style="4" customWidth="1"/>
    <col min="8146" max="8149" width="10.7109375" style="4" customWidth="1"/>
    <col min="8150" max="8151" width="9.140625" style="4"/>
    <col min="8152" max="8152" width="9.140625" style="4" customWidth="1"/>
    <col min="8153" max="8400" width="9.140625" style="4"/>
    <col min="8401" max="8401" width="34.140625" style="4" customWidth="1"/>
    <col min="8402" max="8405" width="10.7109375" style="4" customWidth="1"/>
    <col min="8406" max="8407" width="9.140625" style="4"/>
    <col min="8408" max="8408" width="9.140625" style="4" customWidth="1"/>
    <col min="8409" max="8656" width="9.140625" style="4"/>
    <col min="8657" max="8657" width="34.140625" style="4" customWidth="1"/>
    <col min="8658" max="8661" width="10.7109375" style="4" customWidth="1"/>
    <col min="8662" max="8663" width="9.140625" style="4"/>
    <col min="8664" max="8664" width="9.140625" style="4" customWidth="1"/>
    <col min="8665" max="8912" width="9.140625" style="4"/>
    <col min="8913" max="8913" width="34.140625" style="4" customWidth="1"/>
    <col min="8914" max="8917" width="10.7109375" style="4" customWidth="1"/>
    <col min="8918" max="8919" width="9.140625" style="4"/>
    <col min="8920" max="8920" width="9.140625" style="4" customWidth="1"/>
    <col min="8921" max="9168" width="9.140625" style="4"/>
    <col min="9169" max="9169" width="34.140625" style="4" customWidth="1"/>
    <col min="9170" max="9173" width="10.7109375" style="4" customWidth="1"/>
    <col min="9174" max="9175" width="9.140625" style="4"/>
    <col min="9176" max="9176" width="9.140625" style="4" customWidth="1"/>
    <col min="9177" max="9424" width="9.140625" style="4"/>
    <col min="9425" max="9425" width="34.140625" style="4" customWidth="1"/>
    <col min="9426" max="9429" width="10.7109375" style="4" customWidth="1"/>
    <col min="9430" max="9431" width="9.140625" style="4"/>
    <col min="9432" max="9432" width="9.140625" style="4" customWidth="1"/>
    <col min="9433" max="9680" width="9.140625" style="4"/>
    <col min="9681" max="9681" width="34.140625" style="4" customWidth="1"/>
    <col min="9682" max="9685" width="10.7109375" style="4" customWidth="1"/>
    <col min="9686" max="9687" width="9.140625" style="4"/>
    <col min="9688" max="9688" width="9.140625" style="4" customWidth="1"/>
    <col min="9689" max="9936" width="9.140625" style="4"/>
    <col min="9937" max="9937" width="34.140625" style="4" customWidth="1"/>
    <col min="9938" max="9941" width="10.7109375" style="4" customWidth="1"/>
    <col min="9942" max="9943" width="9.140625" style="4"/>
    <col min="9944" max="9944" width="9.140625" style="4" customWidth="1"/>
    <col min="9945" max="10192" width="9.140625" style="4"/>
    <col min="10193" max="10193" width="34.140625" style="4" customWidth="1"/>
    <col min="10194" max="10197" width="10.7109375" style="4" customWidth="1"/>
    <col min="10198" max="10199" width="9.140625" style="4"/>
    <col min="10200" max="10200" width="9.140625" style="4" customWidth="1"/>
    <col min="10201" max="10448" width="9.140625" style="4"/>
    <col min="10449" max="10449" width="34.140625" style="4" customWidth="1"/>
    <col min="10450" max="10453" width="10.7109375" style="4" customWidth="1"/>
    <col min="10454" max="10455" width="9.140625" style="4"/>
    <col min="10456" max="10456" width="9.140625" style="4" customWidth="1"/>
    <col min="10457" max="10704" width="9.140625" style="4"/>
    <col min="10705" max="10705" width="34.140625" style="4" customWidth="1"/>
    <col min="10706" max="10709" width="10.7109375" style="4" customWidth="1"/>
    <col min="10710" max="10711" width="9.140625" style="4"/>
    <col min="10712" max="10712" width="9.140625" style="4" customWidth="1"/>
    <col min="10713" max="10960" width="9.140625" style="4"/>
    <col min="10961" max="10961" width="34.140625" style="4" customWidth="1"/>
    <col min="10962" max="10965" width="10.7109375" style="4" customWidth="1"/>
    <col min="10966" max="10967" width="9.140625" style="4"/>
    <col min="10968" max="10968" width="9.140625" style="4" customWidth="1"/>
    <col min="10969" max="11216" width="9.140625" style="4"/>
    <col min="11217" max="11217" width="34.140625" style="4" customWidth="1"/>
    <col min="11218" max="11221" width="10.7109375" style="4" customWidth="1"/>
    <col min="11222" max="11223" width="9.140625" style="4"/>
    <col min="11224" max="11224" width="9.140625" style="4" customWidth="1"/>
    <col min="11225" max="11472" width="9.140625" style="4"/>
    <col min="11473" max="11473" width="34.140625" style="4" customWidth="1"/>
    <col min="11474" max="11477" width="10.7109375" style="4" customWidth="1"/>
    <col min="11478" max="11479" width="9.140625" style="4"/>
    <col min="11480" max="11480" width="9.140625" style="4" customWidth="1"/>
    <col min="11481" max="11728" width="9.140625" style="4"/>
    <col min="11729" max="11729" width="34.140625" style="4" customWidth="1"/>
    <col min="11730" max="11733" width="10.7109375" style="4" customWidth="1"/>
    <col min="11734" max="11735" width="9.140625" style="4"/>
    <col min="11736" max="11736" width="9.140625" style="4" customWidth="1"/>
    <col min="11737" max="11984" width="9.140625" style="4"/>
    <col min="11985" max="11985" width="34.140625" style="4" customWidth="1"/>
    <col min="11986" max="11989" width="10.7109375" style="4" customWidth="1"/>
    <col min="11990" max="11991" width="9.140625" style="4"/>
    <col min="11992" max="11992" width="9.140625" style="4" customWidth="1"/>
    <col min="11993" max="12240" width="9.140625" style="4"/>
    <col min="12241" max="12241" width="34.140625" style="4" customWidth="1"/>
    <col min="12242" max="12245" width="10.7109375" style="4" customWidth="1"/>
    <col min="12246" max="12247" width="9.140625" style="4"/>
    <col min="12248" max="12248" width="9.140625" style="4" customWidth="1"/>
    <col min="12249" max="12496" width="9.140625" style="4"/>
    <col min="12497" max="12497" width="34.140625" style="4" customWidth="1"/>
    <col min="12498" max="12501" width="10.7109375" style="4" customWidth="1"/>
    <col min="12502" max="12503" width="9.140625" style="4"/>
    <col min="12504" max="12504" width="9.140625" style="4" customWidth="1"/>
    <col min="12505" max="12752" width="9.140625" style="4"/>
    <col min="12753" max="12753" width="34.140625" style="4" customWidth="1"/>
    <col min="12754" max="12757" width="10.7109375" style="4" customWidth="1"/>
    <col min="12758" max="12759" width="9.140625" style="4"/>
    <col min="12760" max="12760" width="9.140625" style="4" customWidth="1"/>
    <col min="12761" max="13008" width="9.140625" style="4"/>
    <col min="13009" max="13009" width="34.140625" style="4" customWidth="1"/>
    <col min="13010" max="13013" width="10.7109375" style="4" customWidth="1"/>
    <col min="13014" max="13015" width="9.140625" style="4"/>
    <col min="13016" max="13016" width="9.140625" style="4" customWidth="1"/>
    <col min="13017" max="13264" width="9.140625" style="4"/>
    <col min="13265" max="13265" width="34.140625" style="4" customWidth="1"/>
    <col min="13266" max="13269" width="10.7109375" style="4" customWidth="1"/>
    <col min="13270" max="13271" width="9.140625" style="4"/>
    <col min="13272" max="13272" width="9.140625" style="4" customWidth="1"/>
    <col min="13273" max="13520" width="9.140625" style="4"/>
    <col min="13521" max="13521" width="34.140625" style="4" customWidth="1"/>
    <col min="13522" max="13525" width="10.7109375" style="4" customWidth="1"/>
    <col min="13526" max="13527" width="9.140625" style="4"/>
    <col min="13528" max="13528" width="9.140625" style="4" customWidth="1"/>
    <col min="13529" max="13776" width="9.140625" style="4"/>
    <col min="13777" max="13777" width="34.140625" style="4" customWidth="1"/>
    <col min="13778" max="13781" width="10.7109375" style="4" customWidth="1"/>
    <col min="13782" max="13783" width="9.140625" style="4"/>
    <col min="13784" max="13784" width="9.140625" style="4" customWidth="1"/>
    <col min="13785" max="14032" width="9.140625" style="4"/>
    <col min="14033" max="14033" width="34.140625" style="4" customWidth="1"/>
    <col min="14034" max="14037" width="10.7109375" style="4" customWidth="1"/>
    <col min="14038" max="14039" width="9.140625" style="4"/>
    <col min="14040" max="14040" width="9.140625" style="4" customWidth="1"/>
    <col min="14041" max="14288" width="9.140625" style="4"/>
    <col min="14289" max="14289" width="34.140625" style="4" customWidth="1"/>
    <col min="14290" max="14293" width="10.7109375" style="4" customWidth="1"/>
    <col min="14294" max="14295" width="9.140625" style="4"/>
    <col min="14296" max="14296" width="9.140625" style="4" customWidth="1"/>
    <col min="14297" max="14544" width="9.140625" style="4"/>
    <col min="14545" max="14545" width="34.140625" style="4" customWidth="1"/>
    <col min="14546" max="14549" width="10.7109375" style="4" customWidth="1"/>
    <col min="14550" max="14551" width="9.140625" style="4"/>
    <col min="14552" max="14552" width="9.140625" style="4" customWidth="1"/>
    <col min="14553" max="14800" width="9.140625" style="4"/>
    <col min="14801" max="14801" width="34.140625" style="4" customWidth="1"/>
    <col min="14802" max="14805" width="10.7109375" style="4" customWidth="1"/>
    <col min="14806" max="14807" width="9.140625" style="4"/>
    <col min="14808" max="14808" width="9.140625" style="4" customWidth="1"/>
    <col min="14809" max="15056" width="9.140625" style="4"/>
    <col min="15057" max="15057" width="34.140625" style="4" customWidth="1"/>
    <col min="15058" max="15061" width="10.7109375" style="4" customWidth="1"/>
    <col min="15062" max="15063" width="9.140625" style="4"/>
    <col min="15064" max="15064" width="9.140625" style="4" customWidth="1"/>
    <col min="15065" max="15312" width="9.140625" style="4"/>
    <col min="15313" max="15313" width="34.140625" style="4" customWidth="1"/>
    <col min="15314" max="15317" width="10.7109375" style="4" customWidth="1"/>
    <col min="15318" max="15319" width="9.140625" style="4"/>
    <col min="15320" max="15320" width="9.140625" style="4" customWidth="1"/>
    <col min="15321" max="15568" width="9.140625" style="4"/>
    <col min="15569" max="15569" width="34.140625" style="4" customWidth="1"/>
    <col min="15570" max="15573" width="10.7109375" style="4" customWidth="1"/>
    <col min="15574" max="15575" width="9.140625" style="4"/>
    <col min="15576" max="15576" width="9.140625" style="4" customWidth="1"/>
    <col min="15577" max="15824" width="9.140625" style="4"/>
    <col min="15825" max="15825" width="34.140625" style="4" customWidth="1"/>
    <col min="15826" max="15829" width="10.7109375" style="4" customWidth="1"/>
    <col min="15830" max="15831" width="9.140625" style="4"/>
    <col min="15832" max="15832" width="9.140625" style="4" customWidth="1"/>
    <col min="15833" max="16080" width="9.140625" style="4"/>
    <col min="16081" max="16081" width="34.140625" style="4" customWidth="1"/>
    <col min="16082" max="16085" width="10.7109375" style="4" customWidth="1"/>
    <col min="16086" max="16087" width="9.140625" style="4"/>
    <col min="16088" max="16088" width="9.140625" style="4" customWidth="1"/>
    <col min="16089" max="16384" width="9.140625" style="4"/>
  </cols>
  <sheetData>
    <row r="1" spans="1:5" ht="14.25" x14ac:dyDescent="0.2">
      <c r="A1" s="16" t="s">
        <v>27</v>
      </c>
      <c r="B1" s="7"/>
      <c r="C1" s="7"/>
    </row>
    <row r="2" spans="1:5" ht="18.75" customHeight="1" x14ac:dyDescent="0.25">
      <c r="B2" s="17" t="s">
        <v>33</v>
      </c>
      <c r="C2" s="17"/>
    </row>
    <row r="3" spans="1:5" ht="22.5" customHeight="1" x14ac:dyDescent="0.2">
      <c r="C3" s="12"/>
    </row>
    <row r="4" spans="1:5" ht="42" customHeight="1" x14ac:dyDescent="0.2">
      <c r="B4" s="11" t="s">
        <v>18</v>
      </c>
      <c r="C4" s="5" t="s">
        <v>26</v>
      </c>
      <c r="D4" s="5" t="s">
        <v>37</v>
      </c>
      <c r="E4" s="5" t="s">
        <v>39</v>
      </c>
    </row>
    <row r="5" spans="1:5" ht="19.5" customHeight="1" x14ac:dyDescent="0.2">
      <c r="B5" s="10" t="s">
        <v>34</v>
      </c>
      <c r="C5" s="6">
        <v>703428</v>
      </c>
      <c r="D5" s="6">
        <v>1438718</v>
      </c>
      <c r="E5" s="6">
        <v>2195242</v>
      </c>
    </row>
    <row r="6" spans="1:5" ht="19.5" customHeight="1" x14ac:dyDescent="0.2">
      <c r="B6" s="23" t="s">
        <v>35</v>
      </c>
      <c r="C6" s="6">
        <v>315</v>
      </c>
      <c r="D6" s="6">
        <v>525</v>
      </c>
      <c r="E6" s="6">
        <v>660</v>
      </c>
    </row>
    <row r="7" spans="1:5" ht="19.5" customHeight="1" x14ac:dyDescent="0.2">
      <c r="B7" s="10" t="s">
        <v>11</v>
      </c>
      <c r="C7" s="6">
        <v>24059</v>
      </c>
      <c r="D7" s="6">
        <v>56399</v>
      </c>
      <c r="E7" s="6">
        <v>99493</v>
      </c>
    </row>
    <row r="8" spans="1:5" ht="19.5" customHeight="1" x14ac:dyDescent="0.2">
      <c r="B8" s="10" t="s">
        <v>12</v>
      </c>
      <c r="C8" s="6">
        <v>85370</v>
      </c>
      <c r="D8" s="6">
        <v>174847</v>
      </c>
      <c r="E8" s="6">
        <v>265898</v>
      </c>
    </row>
    <row r="9" spans="1:5" ht="19.5" customHeight="1" x14ac:dyDescent="0.2">
      <c r="B9" s="10" t="s">
        <v>14</v>
      </c>
      <c r="C9" s="6">
        <v>68605</v>
      </c>
      <c r="D9" s="6">
        <v>140573</v>
      </c>
      <c r="E9" s="6">
        <v>214469</v>
      </c>
    </row>
    <row r="10" spans="1:5" ht="19.5" customHeight="1" x14ac:dyDescent="0.2">
      <c r="B10" s="10" t="s">
        <v>19</v>
      </c>
      <c r="C10" s="6">
        <v>9030</v>
      </c>
      <c r="D10" s="6">
        <v>18505</v>
      </c>
      <c r="E10" s="6">
        <v>28258</v>
      </c>
    </row>
    <row r="11" spans="1:5" ht="19.5" customHeight="1" x14ac:dyDescent="0.2">
      <c r="B11" s="10" t="s">
        <v>15</v>
      </c>
      <c r="C11" s="6">
        <v>4735</v>
      </c>
      <c r="D11" s="6">
        <v>9602</v>
      </c>
      <c r="E11" s="6">
        <v>14388</v>
      </c>
    </row>
    <row r="12" spans="1:5" ht="19.5" customHeight="1" x14ac:dyDescent="0.2">
      <c r="B12" s="8" t="s">
        <v>20</v>
      </c>
      <c r="C12" s="9">
        <f>SUM(C5:C11)-C6</f>
        <v>895227</v>
      </c>
      <c r="D12" s="9">
        <f>SUM(D5:D11)-D6</f>
        <v>1838644</v>
      </c>
      <c r="E12" s="9">
        <f>SUM(E5:E11)-E6</f>
        <v>2817748</v>
      </c>
    </row>
    <row r="13" spans="1:5" x14ac:dyDescent="0.2">
      <c r="E13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 na dôchodky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2024-04-18T05:31:08Z</dcterms:modified>
</cp:coreProperties>
</file>