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440" windowHeight="8415" tabRatio="895" activeTab="11"/>
  </bookViews>
  <sheets>
    <sheet name="1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0">'1'!$2:$4</definedName>
    <definedName name="_xlnm.Print_Area" localSheetId="11">'12'!$A$1:$D$42</definedName>
    <definedName name="_xlnm.Print_Area" localSheetId="2">'3'!$A$1:$O$38</definedName>
    <definedName name="_xlnm.Print_Area" localSheetId="3">'4'!$A$1:$O$38</definedName>
    <definedName name="_xlnm.Print_Area" localSheetId="4">'5'!$A$1:$O$38</definedName>
    <definedName name="_xlnm.Print_Area" localSheetId="6">'7'!$A$1:$O$46</definedName>
    <definedName name="_xlnm.Print_Area" localSheetId="7">'8'!$A$1:$O$46</definedName>
    <definedName name="_xlnm.Print_Area" localSheetId="8">'9'!$A$1:$J$66</definedName>
  </definedNames>
  <calcPr fullCalcOnLoad="1"/>
</workbook>
</file>

<file path=xl/sharedStrings.xml><?xml version="1.0" encoding="utf-8"?>
<sst xmlns="http://schemas.openxmlformats.org/spreadsheetml/2006/main" count="387" uniqueCount="282">
  <si>
    <t>Číslo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</si>
  <si>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</si>
  <si>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</si>
  <si>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</si>
  <si>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</si>
  <si>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</si>
  <si>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</si>
  <si>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</si>
  <si>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</si>
  <si>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</si>
  <si>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</si>
  <si>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</si>
  <si>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Ostatné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</si>
  <si>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</si>
  <si>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</si>
  <si>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</si>
  <si>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</si>
  <si>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</si>
  <si>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</si>
  <si>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</si>
  <si>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</si>
  <si>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</si>
  <si>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</si>
  <si>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</si>
  <si>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</si>
  <si>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</si>
  <si>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</si>
  <si>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</si>
  <si>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</si>
  <si>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</si>
  <si>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</si>
  <si>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</si>
  <si>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</si>
  <si>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</si>
  <si>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</si>
  <si>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</si>
  <si>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</si>
  <si>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</si>
  <si>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</si>
  <si>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</si>
  <si>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</si>
  <si>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</si>
  <si>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</si>
  <si>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</si>
  <si>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</si>
  <si>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</si>
  <si>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</si>
  <si>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</si>
  <si>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</si>
  <si>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Ústredie</t>
  </si>
  <si>
    <t>z toho</t>
  </si>
  <si>
    <t xml:space="preserve">Pohľadávky vymáhané </t>
  </si>
  <si>
    <t xml:space="preserve">pohľadávky na základe rozhodnutí </t>
  </si>
  <si>
    <t>exekúcia</t>
  </si>
  <si>
    <t>konkurz</t>
  </si>
  <si>
    <t>vyrovnanie</t>
  </si>
  <si>
    <t>reštrukturalizácia</t>
  </si>
  <si>
    <t>likvidácia</t>
  </si>
  <si>
    <t>dedičské konanie</t>
  </si>
  <si>
    <t xml:space="preserve">povolené splátky dlžných súm </t>
  </si>
  <si>
    <t>prostredníctvom mandátnej správy</t>
  </si>
  <si>
    <t>iné spôsoby vymáhania</t>
  </si>
  <si>
    <t>Liptovský Mikuláš</t>
  </si>
  <si>
    <t>Svidník</t>
  </si>
  <si>
    <t>Veľký Krtíš</t>
  </si>
  <si>
    <t>Vranov nad Topľou</t>
  </si>
  <si>
    <t xml:space="preserve">Ústredie </t>
  </si>
  <si>
    <t>Liptovský  Mikuláš</t>
  </si>
  <si>
    <t>Vranov n.T.</t>
  </si>
  <si>
    <t>Spolu</t>
  </si>
  <si>
    <t>Príloha 1</t>
  </si>
  <si>
    <t>Personálne obsadenie funkcií riaditeľov pobočiek Sociálnej poisťovne</t>
  </si>
  <si>
    <t>p.č.</t>
  </si>
  <si>
    <t>pobočka</t>
  </si>
  <si>
    <t>riaditeľ pobočky</t>
  </si>
  <si>
    <t>JUDr. Marta Cyprichová</t>
  </si>
  <si>
    <t>Ing. Milan Černický</t>
  </si>
  <si>
    <t>Mgr. Pavol Vlček</t>
  </si>
  <si>
    <t>Vranov n/ Topľou</t>
  </si>
  <si>
    <t>JUDr. Mária Lešňanská</t>
  </si>
  <si>
    <t>Príloha 2</t>
  </si>
  <si>
    <t xml:space="preserve">Personálne obsadenie organizačných útvarov ústredia </t>
  </si>
  <si>
    <t xml:space="preserve">v priamej riadiacej pôsobnosti generálneho riaditeľa poisťovne </t>
  </si>
  <si>
    <t>Príloha č. 6</t>
  </si>
  <si>
    <t>Vybrané ukazovatele z činnosti útvarov úrazového poistenia pobočiek za rok 2012</t>
  </si>
  <si>
    <t>Č. riad.</t>
  </si>
  <si>
    <t>U k a z o v a t e ľ</t>
  </si>
  <si>
    <t>1.</t>
  </si>
  <si>
    <t>Počet zamestnancov ÚÚP k 1.1.2012 vrátane vedúceho útvaru</t>
  </si>
  <si>
    <t>2.</t>
  </si>
  <si>
    <t>Počet zamestnancov ÚÚP k 31.12.2012 vrátane vedúceho útvaru</t>
  </si>
  <si>
    <t>3.</t>
  </si>
  <si>
    <t>Priemerný mesačný počet zamestnancov ÚÚP v roku 2011 (súčet úväzkov v 1. - 12. mesiaci : 12)</t>
  </si>
  <si>
    <t>4.</t>
  </si>
  <si>
    <t>Celkový počet poistných udalostí evidovaných ÚÚP k 31.12.2012 (od 1.4.2002 do 31.12.2011)</t>
  </si>
  <si>
    <t>5.</t>
  </si>
  <si>
    <t xml:space="preserve"> - z toho počet poistných udalostí (pracovných úrazov) zaevidovaných v roku 2012</t>
  </si>
  <si>
    <t>6.</t>
  </si>
  <si>
    <t xml:space="preserve"> - z toho počet poistných udalostí (CHzP) zaevidovaných v roku 2012</t>
  </si>
  <si>
    <t>7.</t>
  </si>
  <si>
    <t>Z počtu PU v riadku 4. uveďte počet prevzatých od zamestnávateľov podľa § 272 ZSP v roku 2012</t>
  </si>
  <si>
    <t>8.</t>
  </si>
  <si>
    <t xml:space="preserve"> - z toho počet PU postúpených SP, ústredie, na výplatu ÚR alebo PÚR</t>
  </si>
  <si>
    <t>9.</t>
  </si>
  <si>
    <t xml:space="preserve">Z počtu PU, uvedených v r. 4., uveďte počet PU zaevidovaných v roku 2011 rieš. podľa smerníc EÚ </t>
  </si>
  <si>
    <t>10.</t>
  </si>
  <si>
    <t xml:space="preserve"> - z toho počet poistných udalostí (uveďte počet prípadov, v ktorých nebol vydaný formulár E 101)</t>
  </si>
  <si>
    <t>11.</t>
  </si>
  <si>
    <t>Počet poberateľov, ktorým bola úrazová dávka vyplatená/úrazové dávky vyplácané v roku 2012</t>
  </si>
  <si>
    <t>12.</t>
  </si>
  <si>
    <t>- z toho počet poškodených následkom pracovného úrazu</t>
  </si>
  <si>
    <t>13.</t>
  </si>
  <si>
    <t>- z toho počet poškodených následkom CHzP</t>
  </si>
  <si>
    <t>14.</t>
  </si>
  <si>
    <t>- z toho počet pozostalých po poškodenom a iných oprávnených po poškodenom</t>
  </si>
  <si>
    <t>15.</t>
  </si>
  <si>
    <t>Počet prijatých žiadostí o úrazové dávky v roku 2011 (vrátane uplatnených nárokov na Úpr, Rh, Rk)</t>
  </si>
  <si>
    <t>16.</t>
  </si>
  <si>
    <t xml:space="preserve"> - z počtu prijatých žiadostí v r. 15, uveďte počet žiadostí odstúpených inej miestne príslušnej pobočke</t>
  </si>
  <si>
    <t>17.</t>
  </si>
  <si>
    <t xml:space="preserve"> - z počtu prijatých žiadostí v r. 15, uveďte počet žiadostí o úrazovú rentu alebo pozostalostnú úrazovú rentu</t>
  </si>
  <si>
    <t>18.</t>
  </si>
  <si>
    <t>Počet rozhodnutí vydaných ÚÚP v roku 2012 vo veciach nároku na úrazovú dávku</t>
  </si>
  <si>
    <t>19.</t>
  </si>
  <si>
    <t xml:space="preserve"> - z toho počet vydaných rozhodnutí o priznaní nároku na úrazovú dávku a na jej výplatu </t>
  </si>
  <si>
    <t>20.</t>
  </si>
  <si>
    <t xml:space="preserve"> - z toho počet rozhodnutí o priznaní nároku na úrazovú dávku a nepriznaní nároku na jej výplatu</t>
  </si>
  <si>
    <t>21.</t>
  </si>
  <si>
    <t xml:space="preserve"> - z toho počet rozhodnutí o nepriznaní nároku na úrazovú dávku a na jej výplatu</t>
  </si>
  <si>
    <t>22.</t>
  </si>
  <si>
    <t xml:space="preserve"> - z toho počet rozhodnutí o zániku nároku na úrazovú dávku</t>
  </si>
  <si>
    <t>23.</t>
  </si>
  <si>
    <t>Počet iných vydaných rozhodnutí ÚÚP pobočky v roku 2012</t>
  </si>
  <si>
    <t>24.</t>
  </si>
  <si>
    <t xml:space="preserve"> - z toho o zastavení konania </t>
  </si>
  <si>
    <t>25.</t>
  </si>
  <si>
    <t xml:space="preserve"> - z toho o prerušení konania</t>
  </si>
  <si>
    <t>26.</t>
  </si>
  <si>
    <t xml:space="preserve"> - z toho o uložení pokuty podľa § 239 ZSP</t>
  </si>
  <si>
    <t>27.</t>
  </si>
  <si>
    <t xml:space="preserve"> - z toho o uložení pokuty podľa § 202 ZSP</t>
  </si>
  <si>
    <t>28.</t>
  </si>
  <si>
    <t xml:space="preserve"> - z toho o povinnosti nahradiť neprávom vyplatené sumy príjemcom ÚD (podľa § 236 ZSP)</t>
  </si>
  <si>
    <t>29.</t>
  </si>
  <si>
    <t xml:space="preserve"> - z toho o povinnosti FO alebo PO nahradiť neprávom vyplatené sumy ÚD (podľa § 237 ZSP)</t>
  </si>
  <si>
    <t>30.</t>
  </si>
  <si>
    <t xml:space="preserve"> - z toho ostatných neuvedených </t>
  </si>
  <si>
    <t>31.</t>
  </si>
  <si>
    <t>Počet výziev na odstránenie nedostatkov podania a na účely vyriešenia predbežnej otázky v rámci dokazovania vydaných v konaní o nároku na dávku ÚÚP v roku 2012</t>
  </si>
  <si>
    <t>32.</t>
  </si>
  <si>
    <t>Počet návrhov na uzatvorenie dohody o náhrade za SSU, vrátane zaslania stanoviska pobočky</t>
  </si>
  <si>
    <t>33.</t>
  </si>
  <si>
    <t>Počet odvolaní podaných v roku 2012 k rozhodnutiam v 1. stupni vo veciach nároku na ÚD</t>
  </si>
  <si>
    <t>34.</t>
  </si>
  <si>
    <t xml:space="preserve"> - z toho počet odvolaní vybavených v roku 2012 autoremedúrou</t>
  </si>
  <si>
    <t>35.</t>
  </si>
  <si>
    <t xml:space="preserve"> - z toho počet odvolaní odstúpených na vybavenie odvolaciemu orgánu (nevybav. autoremedúrou)</t>
  </si>
  <si>
    <t>36.</t>
  </si>
  <si>
    <t>Počet iných odvolaní podaných v roku 2012 k rozhodnutiam v 1. stupni</t>
  </si>
  <si>
    <t>37.</t>
  </si>
  <si>
    <t xml:space="preserve"> - z toho počet vybavených autoremedúrou</t>
  </si>
  <si>
    <t>38.</t>
  </si>
  <si>
    <t>39.</t>
  </si>
  <si>
    <t>Počet iných podaní (okrem podaní súvisiacich so žiadosťami o ÚD) vybavených ÚÚP v roku 2012</t>
  </si>
  <si>
    <t>40.</t>
  </si>
  <si>
    <t>Počet súdnych konaní vo veciach ÚD v roku 2012, v ktorých bola SP účastná - ako odporca</t>
  </si>
  <si>
    <t>41.</t>
  </si>
  <si>
    <t>Počet súdnych konaní vo veciach ÚD v roku 2012, v ktorých bola SP účastná - ako vedlajší účastník</t>
  </si>
  <si>
    <t>42.</t>
  </si>
  <si>
    <t xml:space="preserve">Počet súd. konaní vo veciach patriacich do pôsob. SP, ústredie, kde zastupoval zam. ÚÚP pobočky </t>
  </si>
  <si>
    <t>43.</t>
  </si>
  <si>
    <t>Z celkového počtu súdnych konaní (uvedených v riad. 40. a 41.) počet konaní začatých v roku 2012</t>
  </si>
  <si>
    <t>44.</t>
  </si>
  <si>
    <t>Z celkového počtu súdnych konaní (uved. v riad. 40. a 41.) počet konaní ukončených v roku 2012</t>
  </si>
  <si>
    <t>45.</t>
  </si>
  <si>
    <t>Počet súdnych pojednávaní, na ktorých sa zúčastnila pobočka v rámci súd. konaní v roku 2012</t>
  </si>
  <si>
    <t>46.</t>
  </si>
  <si>
    <t>Počet pojednávaní, na ktorých sa zam. ÚÚP pobočky zúčastnil v rámci súd. konaní uvedených v r. 42.</t>
  </si>
  <si>
    <t>47.</t>
  </si>
  <si>
    <t>Celková suma priznaných nárokov zo súdnych konaní ukončených v roku 2012 (v EUR)</t>
  </si>
  <si>
    <t>48.</t>
  </si>
  <si>
    <t xml:space="preserve"> - z toho celková suma nárokov na náhradu za bolesť priznaných súdom  - vyplatených SP (v EUR)</t>
  </si>
  <si>
    <t>49.</t>
  </si>
  <si>
    <t xml:space="preserve"> - z toho celková suma nárokov na náhradu za SSU priznaných súdom - vyplatených SP (v EUR)</t>
  </si>
  <si>
    <t>50.</t>
  </si>
  <si>
    <t>Celk. suma nárokov na náhradu za bolesť, uplatňovaných v súd. konaniach ukonč. v r. 2012</t>
  </si>
  <si>
    <t>51.</t>
  </si>
  <si>
    <t>Celk. suma nárokov na náhradu za SSU, uplatňovaných v súd. konaniach ukonč. v r. 2012</t>
  </si>
  <si>
    <t>Pohľadávky Sociálnej poisťovne na poistnom a príspevkoch na SDS podľa druhov k 31. 12. 2012 (v Eur)</t>
  </si>
  <si>
    <t>SP pobočky</t>
  </si>
  <si>
    <t>SP spolu</t>
  </si>
  <si>
    <t>Pohľadávky Sociálnej poisťovne na poistnom a príspevkoch na SDS k 31. 12. 2012 podľa spôsobov vymáhania (v Eur)</t>
  </si>
  <si>
    <t>Pobočka                      december 2012</t>
  </si>
  <si>
    <t>Pobočky SP spolu</t>
  </si>
  <si>
    <t>Spolu pohľadávky SP</t>
  </si>
  <si>
    <t>stav k 1.1.2012</t>
  </si>
  <si>
    <t>stav k 31.12.2012</t>
  </si>
  <si>
    <t>rozdiel 12_12 a 1_12</t>
  </si>
  <si>
    <t xml:space="preserve">Košice </t>
  </si>
  <si>
    <t>Opravné položky k pohľadávkam Sociálnej poisťovne k 31.12.2012 
(v Eur)</t>
  </si>
  <si>
    <t>Dr. Ing. Roman Chotár, poverený od 8.10.2012</t>
  </si>
  <si>
    <t>Ing. Zita Ženišová do 7.10.2012</t>
  </si>
  <si>
    <t>Ing. Peter Kaufman od 1.10.2012</t>
  </si>
  <si>
    <t>Ing. Anna Gabrišková do 30.9.2012</t>
  </si>
  <si>
    <t>Mgr. Beata Halasi Banáková od 15.10.2012</t>
  </si>
  <si>
    <t>Ing. Anton Pančík od 15.10.2012</t>
  </si>
  <si>
    <t>Ing. Jaroslava Bagiová do 14.10.2012</t>
  </si>
  <si>
    <t>PhDr. Roman Záhradník, do 31.8.2012</t>
  </si>
  <si>
    <t>Ing. Elena Dávidková od 1.9.2012</t>
  </si>
  <si>
    <t>JUDr. Ivan Králik do 31.8.2012</t>
  </si>
  <si>
    <t>MUDr. Darina Korbašová do 31.12.2012</t>
  </si>
  <si>
    <t>Ing. Jana Rexová, poverená od 15.10.2012 do 31.12.2012</t>
  </si>
  <si>
    <t>PhDr. Miroslav Gazdík od 1.1.2013</t>
  </si>
  <si>
    <t>Ing. Rudolf Ragas do 31.8.2012</t>
  </si>
  <si>
    <t>Ing. Danka Zrubcová do 31.8.2012</t>
  </si>
  <si>
    <t>Ing. Štefan Pétery do 31.8.2012</t>
  </si>
  <si>
    <t>Mgr. Bc. Aneta Molnárová do 31.8.2012</t>
  </si>
  <si>
    <t>Ing. Mgr. Igor Braniša do 31.8.2012</t>
  </si>
  <si>
    <t>Ing. Pavol Matlák do 14.10.2012</t>
  </si>
  <si>
    <t>Ing. Jana Gemzová do 31.8.2012</t>
  </si>
  <si>
    <t>Ing. Alena Uličná od 1.9.2012</t>
  </si>
  <si>
    <t>Mgr. Imrich Žigo do 14.10.2012</t>
  </si>
  <si>
    <t>Ing. Branislav Svitáč do 31.1.2012</t>
  </si>
  <si>
    <t>Mgr. Eva Sanislová, poverená od 1.2.2012 do 31.8.2012</t>
  </si>
  <si>
    <t>Ing. Juraj Remeň do 31.8.2012</t>
  </si>
  <si>
    <t>Ing. Eva Gubányiová do 14.10.2012</t>
  </si>
  <si>
    <t>JUDr. Nadežda Ševcová do 31.8.2012</t>
  </si>
  <si>
    <t>JUDr. Peter Purdeš do 31.8.2012</t>
  </si>
  <si>
    <t>PhDr. Mgr. Jozef Cvoliga do 14.10.2012</t>
  </si>
  <si>
    <t>JUDr. Milan Knapík do 31.8.2012</t>
  </si>
  <si>
    <t>JUDr. Milan Piršč do 14.10.2012</t>
  </si>
  <si>
    <t>Mgr. Ľuboš Sopoliga do 14.10.2012</t>
  </si>
  <si>
    <t>MUDr. Eva Pospišilová, poverená od 15.10.2012</t>
  </si>
  <si>
    <t>JUDr. Anna Burdová do 21.10.2012</t>
  </si>
  <si>
    <t>PhDr. Róbert Kočiš do 21.10.2012</t>
  </si>
  <si>
    <t>Ing. Michal Beharka, poverený od 22.10.2012 do 31.12.2012</t>
  </si>
  <si>
    <t>Ing. Rastislav Hulínek od 1.1.2013</t>
  </si>
  <si>
    <t>Ing. Daniela Kríková do 14.10.2012</t>
  </si>
  <si>
    <t>Ing. Juraj Buzinkai od 1.9.2012</t>
  </si>
  <si>
    <t>Mgr. Silvia Szomíková do 3.9.2012</t>
  </si>
  <si>
    <t>Ing. Denisa Kováčová od 4.9.2012</t>
  </si>
  <si>
    <t>Ing. Stanislava Kúdelová od 1.9.2012</t>
  </si>
  <si>
    <t>Ing. Eleonóra Zahoranová od 1.9.2012</t>
  </si>
  <si>
    <t>JUDr. Nadežda Ševcová od 1.9.2012</t>
  </si>
  <si>
    <t>Ing. Ľubica Pisaríková od 1.9.2012</t>
  </si>
  <si>
    <t>Ing. Alena Skirčáková od 15.10.2012</t>
  </si>
  <si>
    <t>Ing. Anton Báthory od 15.10.2012</t>
  </si>
  <si>
    <t>Ing. Milan Černok od 1.9.2012</t>
  </si>
  <si>
    <t>JUDr. Zuzana Kederová od 1.9.2012</t>
  </si>
  <si>
    <t>Ing. arch. Mária Kyseľová od 15.10.2012</t>
  </si>
  <si>
    <t>Ing. Milan Žabka od 1.9.2012</t>
  </si>
  <si>
    <t>Ing. Ján Baloga do 14.10.2012</t>
  </si>
  <si>
    <t>Ing. Juraj Hudáč od 15.10.2012</t>
  </si>
  <si>
    <t>Ing. Viliam Potanovič od 1.9.2012</t>
  </si>
  <si>
    <t>Mgr. Jana Margová do 14.10.2012</t>
  </si>
  <si>
    <t>Ing. Daniel Roško od 15.10.2012</t>
  </si>
  <si>
    <t>Ing. Danka Vančišinová od 15.10.2012</t>
  </si>
  <si>
    <t>PhDr. PaedDr. Danka Matiová, PhD. od 1.9.2012</t>
  </si>
  <si>
    <t>Ing. Martin Blicha od 15.10.2012</t>
  </si>
  <si>
    <t>Ing. Apolónia Čierna, poverená od 22.10.2012</t>
  </si>
  <si>
    <t>Ing. Jozef Benka do 31.8.2012</t>
  </si>
  <si>
    <t>JUDr. Ján Dušák  od 1.9.2012</t>
  </si>
  <si>
    <t>Ing. Michal Beharka od 1.1.2013</t>
  </si>
  <si>
    <t>Ing. Eleonóra Veresová, PhD. do 14.10.2012</t>
  </si>
  <si>
    <t>Mgr. Jana Mondíková od 15.10.2012</t>
  </si>
  <si>
    <r>
      <t xml:space="preserve">Ing. </t>
    </r>
    <r>
      <rPr>
        <sz val="11"/>
        <color indexed="8"/>
        <rFont val="Times New Roman"/>
        <family val="1"/>
      </rPr>
      <t>Géza Gajdos do 14.10.2012</t>
    </r>
  </si>
  <si>
    <r>
      <t>Generálny riaditeľ Sociálnej poisťovne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Ing. Luboš Lopatka, PhD. , do 6.7.2012
Ing. Pavol Meňky PhD., MPH, MBA, zastupujúci generálny riaditeľ, od 7.7.2012 do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31.8.2012</t>
    </r>
    <r>
      <rPr>
        <b/>
        <sz val="12"/>
        <rFont val="Times New Roman"/>
        <family val="1"/>
      </rPr>
      <t xml:space="preserve">
Ing. Dušan Muňko, od 1.9.2012</t>
    </r>
  </si>
  <si>
    <r>
      <t>Odbor právnej služby, zahraničných vzťahov 
a individuálnych účtov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JUDr. Renáta Bálintová</t>
    </r>
  </si>
  <si>
    <r>
      <rPr>
        <b/>
        <sz val="11"/>
        <rFont val="Times New Roman"/>
        <family val="1"/>
      </rPr>
      <t>Odbor kontroly a sťažností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
JUDr. Jozef Buchel</t>
    </r>
  </si>
  <si>
    <r>
      <t xml:space="preserve">Odbor ľudských zdrojov, do 2. júla 2012
</t>
    </r>
    <r>
      <rPr>
        <i/>
        <sz val="10"/>
        <rFont val="Times New Roman"/>
        <family val="1"/>
      </rPr>
      <t>JUDr. Ján Šprto, do 2. júla 2012</t>
    </r>
  </si>
  <si>
    <t>Príloha č. 10</t>
  </si>
  <si>
    <t>Príloha č. 11</t>
  </si>
  <si>
    <t>Príloha č. 12</t>
  </si>
  <si>
    <t xml:space="preserve"> JUDr. Hana Vitásková  od 1.9.2012</t>
  </si>
  <si>
    <r>
      <t>Kancelária generálneho riaditeľa</t>
    </r>
    <r>
      <rPr>
        <sz val="10"/>
        <rFont val="Times New Roman"/>
        <family val="1"/>
      </rPr>
      <t xml:space="preserve">
Mgr. Ing. Edita Dejczőová, do 30. septembra 2012
</t>
    </r>
    <r>
      <rPr>
        <sz val="11"/>
        <rFont val="Times New Roman"/>
        <family val="1"/>
      </rPr>
      <t>PhDr. Terézia Stiffelová,  od 2. októbra 2012</t>
    </r>
  </si>
  <si>
    <r>
      <rPr>
        <b/>
        <sz val="11"/>
        <rFont val="Times New Roman"/>
        <family val="1"/>
      </rPr>
      <t>Komunikačný odbor</t>
    </r>
    <r>
      <rPr>
        <sz val="10"/>
        <rFont val="Times New Roman"/>
        <family val="1"/>
      </rPr>
      <t xml:space="preserve">
Mgr. Jana Ďuriačová, do 30. septembra 2013
</t>
    </r>
    <r>
      <rPr>
        <sz val="11"/>
        <rFont val="Times New Roman"/>
        <family val="1"/>
      </rPr>
      <t>Ing. Peter Višváder, od 2. októbra 2013</t>
    </r>
  </si>
  <si>
    <r>
      <t xml:space="preserve">Sekcia informatiky
</t>
    </r>
    <r>
      <rPr>
        <sz val="11"/>
        <rFont val="Times New Roman"/>
        <family val="1"/>
      </rPr>
      <t>Ing. Štefan Červenka, do 23. augusta 2012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Ing. Jaroslav Belluš, od 24. augusta 2012</t>
    </r>
  </si>
  <si>
    <r>
      <t>Sekcia prevádzky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Ing. Miroslav Pjaták, na PN od 16. júla 2012
Ing. Ivan Ondroušek, pover. od  17. júla 2012 
do 16. septembra 2012</t>
    </r>
    <r>
      <rPr>
        <b/>
        <sz val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Ing. Pavol Meňky PhD., MPH, MBA, pover. od 17. septembra 2012  </t>
    </r>
  </si>
  <si>
    <r>
      <t xml:space="preserve">Sekcia ekonomiky
</t>
    </r>
    <r>
      <rPr>
        <sz val="10"/>
        <rFont val="Times New Roman"/>
        <family val="1"/>
      </rPr>
      <t>Ing. Miroslav Uhrín, do 31. augusta 2012
Ing. Judita Šteffeková, pover. od 1. septembra 2012 
do 16. septembra 2012</t>
    </r>
    <r>
      <rPr>
        <sz val="11"/>
        <rFont val="Times New Roman"/>
        <family val="1"/>
      </rPr>
      <t xml:space="preserve">
Ing. Emília Palková, pover. od 17. septembra 2012</t>
    </r>
  </si>
  <si>
    <r>
      <t xml:space="preserve">Sekcia NP, ÚP, PvN a GP, LPČ
</t>
    </r>
    <r>
      <rPr>
        <sz val="10"/>
        <rFont val="Times New Roman"/>
        <family val="1"/>
      </rPr>
      <t>MUDr. Dagmar Mojžišová, do 16. júla 2012</t>
    </r>
    <r>
      <rPr>
        <sz val="11"/>
        <rFont val="Times New Roman"/>
        <family val="1"/>
      </rPr>
      <t xml:space="preserve">
JUDr. Danica Bognárová, pover. od 17. júla 2012</t>
    </r>
  </si>
  <si>
    <r>
      <t xml:space="preserve">Sekcia dôchodkového poistenia
</t>
    </r>
    <r>
      <rPr>
        <sz val="10"/>
        <rFont val="Times New Roman"/>
        <family val="1"/>
      </rPr>
      <t>JUDr. Slávka Bieleková, poverená od 1. januára 2012 
do 30. júna 2012</t>
    </r>
    <r>
      <rPr>
        <sz val="11"/>
        <rFont val="Times New Roman"/>
        <family val="1"/>
      </rPr>
      <t xml:space="preserve">
JUDr. Slávka Bieleková, od 1. júla 2012</t>
    </r>
  </si>
  <si>
    <r>
      <t>Odbor stratégie a rozvoja, od 3. júla 2012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
Ing. Pavol Meňky PhD., MPH, MBA, 
od 3. júla 2012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</si>
</sst>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_-* #,##0.00\ _S_k_-;\-* #,##0.00\ _S_k_-;_-* &quot;-&quot;??\ _S_k_-;_-@_-"/>
    <numFmt numFmtId="166" formatCode="#,##0.00_ ;[Red]\-#,##0.00\ "/>
    <numFmt numFmtId="167" formatCode="\P\r\a\vd\a;&quot;Pravda&quot;;&quot;Nepravda&quot;"/>
    <numFmt numFmtId="168" formatCode="[$€-2]\ #\ ##,000_);[Red]\([$¥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0"/>
      <color indexed="8"/>
      <name val="MS Sans Serif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0"/>
      <color indexed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0.75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1"/>
      <name val="Calibri"/>
      <family val="0"/>
    </font>
    <font>
      <b/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3" fontId="5" fillId="0" borderId="0">
      <alignment/>
      <protection/>
    </xf>
    <xf numFmtId="3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2" fontId="4" fillId="0" borderId="0">
      <alignment/>
      <protection/>
    </xf>
    <xf numFmtId="0" fontId="57" fillId="22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49" fontId="9" fillId="0" borderId="0">
      <alignment/>
      <protection/>
    </xf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>
      <alignment/>
      <protection/>
    </xf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14" fillId="0" borderId="0" xfId="55" applyFont="1" applyAlignment="1">
      <alignment horizontal="center" vertical="center"/>
      <protection/>
    </xf>
    <xf numFmtId="0" fontId="14" fillId="0" borderId="0" xfId="57" applyFont="1" applyAlignment="1">
      <alignment horizontal="right"/>
      <protection/>
    </xf>
    <xf numFmtId="0" fontId="14" fillId="0" borderId="0" xfId="57" applyFont="1">
      <alignment/>
      <protection/>
    </xf>
    <xf numFmtId="0" fontId="14" fillId="0" borderId="10" xfId="57" applyFont="1" applyBorder="1">
      <alignment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center"/>
      <protection/>
    </xf>
    <xf numFmtId="0" fontId="14" fillId="0" borderId="0" xfId="57" applyFont="1" applyBorder="1">
      <alignment/>
      <protection/>
    </xf>
    <xf numFmtId="0" fontId="14" fillId="0" borderId="12" xfId="57" applyFont="1" applyBorder="1">
      <alignment/>
      <protection/>
    </xf>
    <xf numFmtId="0" fontId="14" fillId="0" borderId="13" xfId="57" applyFont="1" applyBorder="1">
      <alignment/>
      <protection/>
    </xf>
    <xf numFmtId="0" fontId="14" fillId="0" borderId="14" xfId="57" applyFont="1" applyFill="1" applyBorder="1">
      <alignment/>
      <protection/>
    </xf>
    <xf numFmtId="0" fontId="14" fillId="0" borderId="15" xfId="57" applyFont="1" applyBorder="1">
      <alignment/>
      <protection/>
    </xf>
    <xf numFmtId="0" fontId="14" fillId="0" borderId="16" xfId="57" applyFont="1" applyBorder="1">
      <alignment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vertical="center" wrapText="1"/>
      <protection/>
    </xf>
    <xf numFmtId="0" fontId="15" fillId="0" borderId="17" xfId="57" applyFont="1" applyBorder="1" applyAlignment="1">
      <alignment vertical="center" wrapText="1"/>
      <protection/>
    </xf>
    <xf numFmtId="0" fontId="14" fillId="0" borderId="17" xfId="55" applyFont="1" applyBorder="1" applyAlignment="1">
      <alignment horizontal="center" vertical="center"/>
      <protection/>
    </xf>
    <xf numFmtId="0" fontId="14" fillId="0" borderId="18" xfId="55" applyFont="1" applyBorder="1" applyAlignment="1">
      <alignment horizontal="center" vertical="center"/>
      <protection/>
    </xf>
    <xf numFmtId="0" fontId="14" fillId="0" borderId="17" xfId="57" applyFont="1" applyBorder="1">
      <alignment/>
      <protection/>
    </xf>
    <xf numFmtId="0" fontId="15" fillId="0" borderId="12" xfId="57" applyFont="1" applyBorder="1" applyAlignment="1">
      <alignment vertical="center" wrapText="1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16" xfId="55" applyFont="1" applyBorder="1" applyAlignment="1">
      <alignment horizontal="center" vertical="center"/>
      <protection/>
    </xf>
    <xf numFmtId="0" fontId="14" fillId="0" borderId="0" xfId="57" applyFont="1" applyBorder="1" applyAlignment="1">
      <alignment wrapText="1"/>
      <protection/>
    </xf>
    <xf numFmtId="0" fontId="14" fillId="0" borderId="12" xfId="55" applyFont="1" applyBorder="1" applyAlignment="1">
      <alignment horizontal="center" vertical="center"/>
      <protection/>
    </xf>
    <xf numFmtId="0" fontId="14" fillId="0" borderId="13" xfId="57" applyFont="1" applyFill="1" applyBorder="1">
      <alignment/>
      <protection/>
    </xf>
    <xf numFmtId="0" fontId="14" fillId="0" borderId="0" xfId="57" applyFont="1" applyFill="1" applyBorder="1">
      <alignment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17" xfId="57" applyFont="1" applyFill="1" applyBorder="1" applyAlignment="1">
      <alignment vertical="center" wrapText="1"/>
      <protection/>
    </xf>
    <xf numFmtId="0" fontId="15" fillId="0" borderId="18" xfId="57" applyFont="1" applyFill="1" applyBorder="1" applyAlignment="1">
      <alignment vertical="center" wrapText="1"/>
      <protection/>
    </xf>
    <xf numFmtId="0" fontId="14" fillId="0" borderId="17" xfId="55" applyFont="1" applyFill="1" applyBorder="1" applyAlignment="1">
      <alignment horizontal="center" vertical="center"/>
      <protection/>
    </xf>
    <xf numFmtId="0" fontId="14" fillId="0" borderId="0" xfId="55" applyFont="1" applyFill="1" applyBorder="1" applyAlignment="1">
      <alignment horizontal="center" vertical="center"/>
      <protection/>
    </xf>
    <xf numFmtId="0" fontId="15" fillId="0" borderId="12" xfId="57" applyFont="1" applyFill="1" applyBorder="1" applyAlignment="1">
      <alignment vertical="center" wrapText="1"/>
      <protection/>
    </xf>
    <xf numFmtId="0" fontId="15" fillId="0" borderId="13" xfId="57" applyFont="1" applyFill="1" applyBorder="1" applyAlignment="1">
      <alignment vertical="center" wrapText="1"/>
      <protection/>
    </xf>
    <xf numFmtId="0" fontId="14" fillId="0" borderId="16" xfId="57" applyFont="1" applyFill="1" applyBorder="1">
      <alignment/>
      <protection/>
    </xf>
    <xf numFmtId="0" fontId="15" fillId="0" borderId="13" xfId="57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/>
      <protection/>
    </xf>
    <xf numFmtId="0" fontId="2" fillId="0" borderId="0" xfId="53">
      <alignment/>
      <protection/>
    </xf>
    <xf numFmtId="0" fontId="16" fillId="0" borderId="19" xfId="52" applyFont="1" applyFill="1" applyBorder="1">
      <alignment/>
      <protection/>
    </xf>
    <xf numFmtId="0" fontId="1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5" fillId="0" borderId="20" xfId="52" applyFont="1" applyFill="1" applyBorder="1">
      <alignment/>
      <protection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>
      <alignment/>
      <protection/>
    </xf>
    <xf numFmtId="0" fontId="15" fillId="0" borderId="23" xfId="52" applyFont="1" applyFill="1" applyBorder="1">
      <alignment/>
      <protection/>
    </xf>
    <xf numFmtId="0" fontId="15" fillId="0" borderId="24" xfId="52" applyFont="1" applyFill="1" applyBorder="1">
      <alignment/>
      <protection/>
    </xf>
    <xf numFmtId="4" fontId="16" fillId="0" borderId="25" xfId="52" applyNumberFormat="1" applyFont="1" applyFill="1" applyBorder="1" applyAlignment="1">
      <alignment horizontal="right" vertical="center" wrapText="1"/>
      <protection/>
    </xf>
    <xf numFmtId="4" fontId="16" fillId="0" borderId="26" xfId="52" applyNumberFormat="1" applyFont="1" applyFill="1" applyBorder="1" applyAlignment="1">
      <alignment horizontal="right" vertical="center" wrapText="1"/>
      <protection/>
    </xf>
    <xf numFmtId="4" fontId="15" fillId="0" borderId="27" xfId="52" applyNumberFormat="1" applyFont="1" applyFill="1" applyBorder="1">
      <alignment/>
      <protection/>
    </xf>
    <xf numFmtId="4" fontId="15" fillId="0" borderId="28" xfId="52" applyNumberFormat="1" applyFont="1" applyFill="1" applyBorder="1">
      <alignment/>
      <protection/>
    </xf>
    <xf numFmtId="4" fontId="15" fillId="0" borderId="25" xfId="52" applyNumberFormat="1" applyFont="1" applyFill="1" applyBorder="1">
      <alignment/>
      <protection/>
    </xf>
    <xf numFmtId="4" fontId="15" fillId="0" borderId="26" xfId="52" applyNumberFormat="1" applyFont="1" applyFill="1" applyBorder="1">
      <alignment/>
      <protection/>
    </xf>
    <xf numFmtId="0" fontId="16" fillId="0" borderId="0" xfId="52" applyFont="1" applyFill="1">
      <alignment/>
      <protection/>
    </xf>
    <xf numFmtId="4" fontId="15" fillId="0" borderId="29" xfId="52" applyNumberFormat="1" applyFont="1" applyFill="1" applyBorder="1" applyAlignment="1">
      <alignment horizontal="center" vertical="center"/>
      <protection/>
    </xf>
    <xf numFmtId="4" fontId="15" fillId="0" borderId="30" xfId="52" applyNumberFormat="1" applyFont="1" applyFill="1" applyBorder="1" applyAlignment="1">
      <alignment horizontal="center" vertical="center"/>
      <protection/>
    </xf>
    <xf numFmtId="4" fontId="15" fillId="0" borderId="29" xfId="52" applyNumberFormat="1" applyFont="1" applyFill="1" applyBorder="1" applyAlignment="1">
      <alignment horizontal="center" vertical="center" wrapText="1"/>
      <protection/>
    </xf>
    <xf numFmtId="4" fontId="15" fillId="0" borderId="30" xfId="52" applyNumberFormat="1" applyFont="1" applyFill="1" applyBorder="1" applyAlignment="1">
      <alignment horizontal="center" vertical="center" wrapText="1"/>
      <protection/>
    </xf>
    <xf numFmtId="4" fontId="15" fillId="0" borderId="31" xfId="52" applyNumberFormat="1" applyFont="1" applyFill="1" applyBorder="1" applyAlignment="1">
      <alignment horizontal="center" vertical="center" wrapText="1"/>
      <protection/>
    </xf>
    <xf numFmtId="164" fontId="16" fillId="0" borderId="32" xfId="52" applyNumberFormat="1" applyFont="1" applyFill="1" applyBorder="1" applyAlignment="1">
      <alignment horizontal="center"/>
      <protection/>
    </xf>
    <xf numFmtId="4" fontId="16" fillId="0" borderId="33" xfId="52" applyNumberFormat="1" applyFont="1" applyFill="1" applyBorder="1" applyAlignment="1">
      <alignment/>
      <protection/>
    </xf>
    <xf numFmtId="4" fontId="16" fillId="0" borderId="34" xfId="52" applyNumberFormat="1" applyFont="1" applyFill="1" applyBorder="1">
      <alignment/>
      <protection/>
    </xf>
    <xf numFmtId="4" fontId="16" fillId="0" borderId="35" xfId="52" applyNumberFormat="1" applyFont="1" applyFill="1" applyBorder="1">
      <alignment/>
      <protection/>
    </xf>
    <xf numFmtId="4" fontId="16" fillId="0" borderId="34" xfId="52" applyNumberFormat="1" applyFont="1" applyFill="1" applyBorder="1" applyAlignment="1">
      <alignment/>
      <protection/>
    </xf>
    <xf numFmtId="4" fontId="16" fillId="0" borderId="17" xfId="52" applyNumberFormat="1" applyFont="1" applyFill="1" applyBorder="1" applyAlignment="1">
      <alignment/>
      <protection/>
    </xf>
    <xf numFmtId="4" fontId="16" fillId="0" borderId="36" xfId="52" applyNumberFormat="1" applyFont="1" applyFill="1" applyBorder="1" applyAlignment="1">
      <alignment/>
      <protection/>
    </xf>
    <xf numFmtId="4" fontId="16" fillId="0" borderId="32" xfId="52" applyNumberFormat="1" applyFont="1" applyFill="1" applyBorder="1" applyAlignment="1">
      <alignment/>
      <protection/>
    </xf>
    <xf numFmtId="4" fontId="16" fillId="0" borderId="35" xfId="52" applyNumberFormat="1" applyFont="1" applyFill="1" applyBorder="1" applyAlignment="1">
      <alignment/>
      <protection/>
    </xf>
    <xf numFmtId="4" fontId="16" fillId="0" borderId="37" xfId="52" applyNumberFormat="1" applyFont="1" applyFill="1" applyBorder="1" applyAlignment="1">
      <alignment/>
      <protection/>
    </xf>
    <xf numFmtId="4" fontId="16" fillId="0" borderId="38" xfId="52" applyNumberFormat="1" applyFont="1" applyFill="1" applyBorder="1" applyAlignment="1">
      <alignment/>
      <protection/>
    </xf>
    <xf numFmtId="0" fontId="16" fillId="0" borderId="32" xfId="52" applyFont="1" applyFill="1" applyBorder="1" applyAlignment="1">
      <alignment horizontal="left"/>
      <protection/>
    </xf>
    <xf numFmtId="4" fontId="16" fillId="0" borderId="39" xfId="52" applyNumberFormat="1" applyFont="1" applyFill="1" applyBorder="1" applyAlignment="1">
      <alignment/>
      <protection/>
    </xf>
    <xf numFmtId="4" fontId="16" fillId="0" borderId="32" xfId="52" applyNumberFormat="1" applyFont="1" applyFill="1" applyBorder="1" applyAlignment="1">
      <alignment horizontal="left"/>
      <protection/>
    </xf>
    <xf numFmtId="4" fontId="16" fillId="0" borderId="32" xfId="52" applyNumberFormat="1" applyFont="1" applyFill="1" applyBorder="1">
      <alignment/>
      <protection/>
    </xf>
    <xf numFmtId="164" fontId="16" fillId="0" borderId="40" xfId="52" applyNumberFormat="1" applyFont="1" applyFill="1" applyBorder="1" applyAlignment="1">
      <alignment horizontal="center"/>
      <protection/>
    </xf>
    <xf numFmtId="4" fontId="16" fillId="0" borderId="40" xfId="52" applyNumberFormat="1" applyFont="1" applyFill="1" applyBorder="1" applyAlignment="1">
      <alignment horizontal="left"/>
      <protection/>
    </xf>
    <xf numFmtId="4" fontId="16" fillId="0" borderId="41" xfId="52" applyNumberFormat="1" applyFont="1" applyFill="1" applyBorder="1" applyAlignment="1">
      <alignment/>
      <protection/>
    </xf>
    <xf numFmtId="4" fontId="16" fillId="0" borderId="42" xfId="52" applyNumberFormat="1" applyFont="1" applyFill="1" applyBorder="1" applyAlignment="1">
      <alignment/>
      <protection/>
    </xf>
    <xf numFmtId="4" fontId="16" fillId="0" borderId="43" xfId="52" applyNumberFormat="1" applyFont="1" applyFill="1" applyBorder="1" applyAlignment="1">
      <alignment/>
      <protection/>
    </xf>
    <xf numFmtId="0" fontId="15" fillId="0" borderId="44" xfId="52" applyFont="1" applyFill="1" applyBorder="1" applyAlignment="1">
      <alignment/>
      <protection/>
    </xf>
    <xf numFmtId="4" fontId="15" fillId="0" borderId="45" xfId="52" applyNumberFormat="1" applyFont="1" applyFill="1" applyBorder="1" applyAlignment="1">
      <alignment/>
      <protection/>
    </xf>
    <xf numFmtId="4" fontId="15" fillId="0" borderId="46" xfId="52" applyNumberFormat="1" applyFont="1" applyFill="1" applyBorder="1" applyAlignment="1">
      <alignment/>
      <protection/>
    </xf>
    <xf numFmtId="4" fontId="15" fillId="0" borderId="47" xfId="52" applyNumberFormat="1" applyFont="1" applyFill="1" applyBorder="1" applyAlignment="1">
      <alignment/>
      <protection/>
    </xf>
    <xf numFmtId="164" fontId="15" fillId="0" borderId="48" xfId="52" applyNumberFormat="1" applyFont="1" applyFill="1" applyBorder="1" applyAlignment="1">
      <alignment horizontal="center"/>
      <protection/>
    </xf>
    <xf numFmtId="0" fontId="15" fillId="0" borderId="48" xfId="52" applyFont="1" applyFill="1" applyBorder="1" applyAlignment="1">
      <alignment/>
      <protection/>
    </xf>
    <xf numFmtId="4" fontId="15" fillId="0" borderId="49" xfId="52" applyNumberFormat="1" applyFont="1" applyFill="1" applyBorder="1">
      <alignment/>
      <protection/>
    </xf>
    <xf numFmtId="4" fontId="15" fillId="0" borderId="49" xfId="52" applyNumberFormat="1" applyFont="1" applyFill="1" applyBorder="1" applyAlignment="1">
      <alignment/>
      <protection/>
    </xf>
    <xf numFmtId="4" fontId="15" fillId="0" borderId="10" xfId="52" applyNumberFormat="1" applyFont="1" applyFill="1" applyBorder="1" applyAlignment="1">
      <alignment/>
      <protection/>
    </xf>
    <xf numFmtId="4" fontId="15" fillId="0" borderId="50" xfId="52" applyNumberFormat="1" applyFont="1" applyFill="1" applyBorder="1" applyAlignment="1">
      <alignment/>
      <protection/>
    </xf>
    <xf numFmtId="4" fontId="15" fillId="0" borderId="48" xfId="52" applyNumberFormat="1" applyFont="1" applyFill="1" applyBorder="1" applyAlignment="1">
      <alignment/>
      <protection/>
    </xf>
    <xf numFmtId="0" fontId="14" fillId="0" borderId="0" xfId="52" applyFont="1" applyFill="1" applyAlignment="1">
      <alignment horizontal="right"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>
      <alignment/>
      <protection/>
    </xf>
    <xf numFmtId="0" fontId="19" fillId="0" borderId="51" xfId="53" applyFont="1" applyBorder="1" applyAlignment="1">
      <alignment horizontal="center"/>
      <protection/>
    </xf>
    <xf numFmtId="0" fontId="19" fillId="0" borderId="45" xfId="53" applyFont="1" applyBorder="1" applyAlignment="1">
      <alignment horizontal="center"/>
      <protection/>
    </xf>
    <xf numFmtId="0" fontId="14" fillId="0" borderId="0" xfId="53" applyFont="1" applyBorder="1" applyAlignment="1">
      <alignment vertical="center" wrapText="1"/>
      <protection/>
    </xf>
    <xf numFmtId="0" fontId="19" fillId="0" borderId="52" xfId="53" applyFont="1" applyBorder="1" applyAlignment="1">
      <alignment horizontal="center" wrapText="1"/>
      <protection/>
    </xf>
    <xf numFmtId="0" fontId="14" fillId="0" borderId="0" xfId="53" applyFont="1" applyAlignment="1">
      <alignment wrapText="1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49" xfId="53" applyFont="1" applyBorder="1" applyAlignment="1">
      <alignment horizontal="center" vertical="center"/>
      <protection/>
    </xf>
    <xf numFmtId="0" fontId="14" fillId="0" borderId="17" xfId="53" applyFont="1" applyBorder="1" applyAlignment="1">
      <alignment vertical="center" wrapText="1"/>
      <protection/>
    </xf>
    <xf numFmtId="2" fontId="14" fillId="0" borderId="49" xfId="53" applyNumberFormat="1" applyFont="1" applyBorder="1" applyAlignment="1">
      <alignment vertical="center"/>
      <protection/>
    </xf>
    <xf numFmtId="0" fontId="19" fillId="0" borderId="35" xfId="53" applyFont="1" applyBorder="1" applyAlignment="1">
      <alignment horizontal="center" vertical="center"/>
      <protection/>
    </xf>
    <xf numFmtId="0" fontId="14" fillId="0" borderId="37" xfId="53" applyFont="1" applyBorder="1" applyAlignment="1">
      <alignment vertical="center" wrapText="1"/>
      <protection/>
    </xf>
    <xf numFmtId="2" fontId="14" fillId="0" borderId="35" xfId="53" applyNumberFormat="1" applyFont="1" applyBorder="1" applyAlignment="1">
      <alignment vertical="center"/>
      <protection/>
    </xf>
    <xf numFmtId="3" fontId="14" fillId="0" borderId="35" xfId="53" applyNumberFormat="1" applyFont="1" applyBorder="1" applyAlignment="1">
      <alignment vertical="center"/>
      <protection/>
    </xf>
    <xf numFmtId="0" fontId="19" fillId="0" borderId="35" xfId="53" applyFont="1" applyFill="1" applyBorder="1" applyAlignment="1">
      <alignment horizontal="center" vertical="center"/>
      <protection/>
    </xf>
    <xf numFmtId="0" fontId="14" fillId="0" borderId="37" xfId="53" applyFont="1" applyFill="1" applyBorder="1" applyAlignment="1">
      <alignment vertical="center" wrapText="1"/>
      <protection/>
    </xf>
    <xf numFmtId="4" fontId="14" fillId="0" borderId="35" xfId="53" applyNumberFormat="1" applyFont="1" applyBorder="1" applyAlignment="1">
      <alignment vertical="center"/>
      <protection/>
    </xf>
    <xf numFmtId="0" fontId="19" fillId="0" borderId="41" xfId="53" applyFont="1" applyBorder="1" applyAlignment="1">
      <alignment horizontal="center" vertical="center"/>
      <protection/>
    </xf>
    <xf numFmtId="0" fontId="14" fillId="0" borderId="42" xfId="53" applyFont="1" applyBorder="1" applyAlignment="1">
      <alignment vertical="center" wrapText="1"/>
      <protection/>
    </xf>
    <xf numFmtId="4" fontId="14" fillId="0" borderId="41" xfId="53" applyNumberFormat="1" applyFont="1" applyBorder="1" applyAlignment="1">
      <alignment vertical="center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 vertical="center"/>
    </xf>
    <xf numFmtId="0" fontId="16" fillId="0" borderId="0" xfId="59" applyFont="1" applyBorder="1" applyAlignment="1">
      <alignment horizontal="right" vertical="top"/>
      <protection/>
    </xf>
    <xf numFmtId="0" fontId="15" fillId="0" borderId="53" xfId="59" applyFont="1" applyBorder="1" applyAlignment="1">
      <alignment vertical="center"/>
      <protection/>
    </xf>
    <xf numFmtId="0" fontId="16" fillId="0" borderId="53" xfId="59" applyFont="1" applyBorder="1" applyAlignment="1">
      <alignment horizontal="center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3" xfId="59" applyFont="1" applyBorder="1" applyAlignment="1">
      <alignment vertical="center"/>
      <protection/>
    </xf>
    <xf numFmtId="14" fontId="67" fillId="0" borderId="0" xfId="0" applyNumberFormat="1" applyFont="1" applyAlignment="1">
      <alignment/>
    </xf>
    <xf numFmtId="0" fontId="16" fillId="0" borderId="0" xfId="59" applyFont="1" applyBorder="1" applyAlignment="1">
      <alignment horizontal="left"/>
      <protection/>
    </xf>
    <xf numFmtId="0" fontId="15" fillId="0" borderId="53" xfId="59" applyFont="1" applyFill="1" applyBorder="1" applyAlignment="1">
      <alignment vertical="center"/>
      <protection/>
    </xf>
    <xf numFmtId="0" fontId="67" fillId="0" borderId="53" xfId="0" applyFont="1" applyBorder="1" applyAlignment="1">
      <alignment horizontal="left" vertical="center"/>
    </xf>
    <xf numFmtId="0" fontId="67" fillId="0" borderId="53" xfId="0" applyFont="1" applyBorder="1" applyAlignment="1">
      <alignment vertical="center"/>
    </xf>
    <xf numFmtId="0" fontId="68" fillId="0" borderId="53" xfId="0" applyFont="1" applyBorder="1" applyAlignment="1">
      <alignment vertical="center"/>
    </xf>
    <xf numFmtId="0" fontId="68" fillId="0" borderId="53" xfId="0" applyFont="1" applyBorder="1" applyAlignment="1">
      <alignment horizontal="left" vertical="center"/>
    </xf>
    <xf numFmtId="0" fontId="16" fillId="0" borderId="53" xfId="59" applyFont="1" applyBorder="1" applyAlignment="1">
      <alignment horizontal="left" vertical="center"/>
      <protection/>
    </xf>
    <xf numFmtId="0" fontId="14" fillId="0" borderId="0" xfId="53" applyFont="1" applyAlignment="1">
      <alignment horizontal="right" vertical="center"/>
      <protection/>
    </xf>
    <xf numFmtId="0" fontId="16" fillId="0" borderId="0" xfId="52" applyFont="1">
      <alignment/>
      <protection/>
    </xf>
    <xf numFmtId="4" fontId="16" fillId="0" borderId="0" xfId="52" applyNumberFormat="1" applyFont="1">
      <alignment/>
      <protection/>
    </xf>
    <xf numFmtId="14" fontId="16" fillId="0" borderId="0" xfId="52" applyNumberFormat="1" applyFont="1">
      <alignment/>
      <protection/>
    </xf>
    <xf numFmtId="0" fontId="14" fillId="0" borderId="0" xfId="56" applyFont="1">
      <alignment/>
      <protection/>
    </xf>
    <xf numFmtId="166" fontId="14" fillId="0" borderId="0" xfId="56" applyNumberFormat="1" applyFont="1">
      <alignment/>
      <protection/>
    </xf>
    <xf numFmtId="4" fontId="14" fillId="0" borderId="0" xfId="56" applyNumberFormat="1" applyFont="1">
      <alignment/>
      <protection/>
    </xf>
    <xf numFmtId="0" fontId="14" fillId="0" borderId="0" xfId="56" applyFont="1" applyBorder="1">
      <alignment/>
      <protection/>
    </xf>
    <xf numFmtId="0" fontId="14" fillId="0" borderId="0" xfId="56" applyFont="1" applyFill="1" applyBorder="1">
      <alignment/>
      <protection/>
    </xf>
    <xf numFmtId="0" fontId="19" fillId="0" borderId="0" xfId="56" applyFont="1" applyFill="1" applyBorder="1" applyAlignment="1">
      <alignment horizontal="center" vertical="center"/>
      <protection/>
    </xf>
    <xf numFmtId="3" fontId="19" fillId="0" borderId="0" xfId="56" applyNumberFormat="1" applyFont="1" applyFill="1" applyBorder="1" applyAlignment="1">
      <alignment horizontal="center" vertical="center"/>
      <protection/>
    </xf>
    <xf numFmtId="4" fontId="19" fillId="0" borderId="0" xfId="56" applyNumberFormat="1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horizontal="center" vertical="center" wrapText="1"/>
      <protection/>
    </xf>
    <xf numFmtId="0" fontId="20" fillId="0" borderId="0" xfId="56" applyFont="1" applyAlignment="1">
      <alignment horizontal="right" vertical="top"/>
      <protection/>
    </xf>
    <xf numFmtId="0" fontId="18" fillId="0" borderId="22" xfId="56" applyFont="1" applyFill="1" applyBorder="1" applyAlignment="1">
      <alignment horizontal="left"/>
      <protection/>
    </xf>
    <xf numFmtId="4" fontId="18" fillId="0" borderId="54" xfId="56" applyNumberFormat="1" applyFont="1" applyFill="1" applyBorder="1" applyAlignment="1">
      <alignment horizontal="right"/>
      <protection/>
    </xf>
    <xf numFmtId="4" fontId="18" fillId="0" borderId="54" xfId="56" applyNumberFormat="1" applyFont="1" applyBorder="1">
      <alignment/>
      <protection/>
    </xf>
    <xf numFmtId="166" fontId="18" fillId="0" borderId="55" xfId="56" applyNumberFormat="1" applyFont="1" applyFill="1" applyBorder="1">
      <alignment/>
      <protection/>
    </xf>
    <xf numFmtId="0" fontId="18" fillId="0" borderId="23" xfId="56" applyFont="1" applyFill="1" applyBorder="1" applyAlignment="1">
      <alignment horizontal="left"/>
      <protection/>
    </xf>
    <xf numFmtId="4" fontId="18" fillId="0" borderId="53" xfId="56" applyNumberFormat="1" applyFont="1" applyFill="1" applyBorder="1" applyAlignment="1">
      <alignment horizontal="right"/>
      <protection/>
    </xf>
    <xf numFmtId="4" fontId="18" fillId="0" borderId="53" xfId="56" applyNumberFormat="1" applyFont="1" applyBorder="1">
      <alignment/>
      <protection/>
    </xf>
    <xf numFmtId="0" fontId="18" fillId="0" borderId="20" xfId="56" applyFont="1" applyFill="1" applyBorder="1" applyAlignment="1">
      <alignment horizontal="left"/>
      <protection/>
    </xf>
    <xf numFmtId="4" fontId="18" fillId="0" borderId="25" xfId="56" applyNumberFormat="1" applyFont="1" applyFill="1" applyBorder="1" applyAlignment="1">
      <alignment horizontal="right"/>
      <protection/>
    </xf>
    <xf numFmtId="4" fontId="18" fillId="0" borderId="56" xfId="56" applyNumberFormat="1" applyFont="1" applyBorder="1">
      <alignment/>
      <protection/>
    </xf>
    <xf numFmtId="0" fontId="16" fillId="0" borderId="0" xfId="56" applyFont="1" applyAlignment="1">
      <alignment horizontal="right" vertical="top"/>
      <protection/>
    </xf>
    <xf numFmtId="0" fontId="13" fillId="0" borderId="51" xfId="56" applyFont="1" applyFill="1" applyBorder="1" applyAlignment="1">
      <alignment horizontal="center" vertical="center"/>
      <protection/>
    </xf>
    <xf numFmtId="3" fontId="13" fillId="0" borderId="57" xfId="56" applyNumberFormat="1" applyFont="1" applyFill="1" applyBorder="1" applyAlignment="1">
      <alignment horizontal="center" vertical="center"/>
      <protection/>
    </xf>
    <xf numFmtId="4" fontId="13" fillId="0" borderId="57" xfId="56" applyNumberFormat="1" applyFont="1" applyFill="1" applyBorder="1" applyAlignment="1">
      <alignment horizontal="center" vertical="center" wrapText="1"/>
      <protection/>
    </xf>
    <xf numFmtId="0" fontId="13" fillId="0" borderId="58" xfId="56" applyFont="1" applyFill="1" applyBorder="1" applyAlignment="1">
      <alignment horizontal="center" vertical="center" wrapText="1"/>
      <protection/>
    </xf>
    <xf numFmtId="0" fontId="13" fillId="0" borderId="51" xfId="56" applyFont="1" applyFill="1" applyBorder="1" applyAlignment="1">
      <alignment horizontal="left"/>
      <protection/>
    </xf>
    <xf numFmtId="4" fontId="13" fillId="0" borderId="57" xfId="56" applyNumberFormat="1" applyFont="1" applyFill="1" applyBorder="1" applyAlignment="1">
      <alignment horizontal="right"/>
      <protection/>
    </xf>
    <xf numFmtId="4" fontId="13" fillId="0" borderId="57" xfId="56" applyNumberFormat="1" applyFont="1" applyFill="1" applyBorder="1" applyAlignment="1">
      <alignment/>
      <protection/>
    </xf>
    <xf numFmtId="166" fontId="13" fillId="0" borderId="58" xfId="56" applyNumberFormat="1" applyFont="1" applyFill="1" applyBorder="1" applyAlignment="1">
      <alignment/>
      <protection/>
    </xf>
    <xf numFmtId="0" fontId="14" fillId="0" borderId="0" xfId="54" applyFont="1" applyFill="1" applyAlignment="1">
      <alignment horizontal="center"/>
      <protection/>
    </xf>
    <xf numFmtId="0" fontId="14" fillId="0" borderId="0" xfId="54" applyFont="1" applyFill="1" applyAlignment="1">
      <alignment horizontal="center" vertical="center" wrapText="1"/>
      <protection/>
    </xf>
    <xf numFmtId="0" fontId="14" fillId="0" borderId="0" xfId="54" applyFont="1" applyFill="1">
      <alignment/>
      <protection/>
    </xf>
    <xf numFmtId="0" fontId="18" fillId="0" borderId="0" xfId="54" applyFont="1" applyFill="1">
      <alignment/>
      <protection/>
    </xf>
    <xf numFmtId="4" fontId="14" fillId="0" borderId="0" xfId="54" applyNumberFormat="1" applyFont="1" applyFill="1">
      <alignment/>
      <protection/>
    </xf>
    <xf numFmtId="4" fontId="16" fillId="0" borderId="21" xfId="54" applyNumberFormat="1" applyFont="1" applyFill="1" applyBorder="1" applyAlignment="1">
      <alignment horizontal="center" vertical="center" wrapText="1"/>
      <protection/>
    </xf>
    <xf numFmtId="4" fontId="15" fillId="0" borderId="59" xfId="54" applyNumberFormat="1" applyFont="1" applyFill="1" applyBorder="1" applyAlignment="1">
      <alignment horizontal="center" vertical="center" wrapText="1"/>
      <protection/>
    </xf>
    <xf numFmtId="0" fontId="15" fillId="0" borderId="59" xfId="54" applyFont="1" applyFill="1" applyBorder="1" applyAlignment="1">
      <alignment horizontal="center" vertical="center" wrapText="1"/>
      <protection/>
    </xf>
    <xf numFmtId="4" fontId="15" fillId="0" borderId="60" xfId="54" applyNumberFormat="1" applyFont="1" applyFill="1" applyBorder="1" applyAlignment="1">
      <alignment horizontal="center" vertical="center" wrapText="1"/>
      <protection/>
    </xf>
    <xf numFmtId="4" fontId="16" fillId="0" borderId="61" xfId="58" applyNumberFormat="1" applyFont="1" applyFill="1" applyBorder="1">
      <alignment/>
      <protection/>
    </xf>
    <xf numFmtId="4" fontId="16" fillId="0" borderId="13" xfId="54" applyNumberFormat="1" applyFont="1" applyFill="1" applyBorder="1">
      <alignment/>
      <protection/>
    </xf>
    <xf numFmtId="4" fontId="16" fillId="0" borderId="54" xfId="54" applyNumberFormat="1" applyFont="1" applyFill="1" applyBorder="1" applyAlignment="1">
      <alignment/>
      <protection/>
    </xf>
    <xf numFmtId="4" fontId="16" fillId="0" borderId="54" xfId="54" applyNumberFormat="1" applyFont="1" applyFill="1" applyBorder="1">
      <alignment/>
      <protection/>
    </xf>
    <xf numFmtId="4" fontId="16" fillId="0" borderId="55" xfId="54" applyNumberFormat="1" applyFont="1" applyFill="1" applyBorder="1" applyAlignment="1">
      <alignment/>
      <protection/>
    </xf>
    <xf numFmtId="0" fontId="16" fillId="0" borderId="0" xfId="54" applyFont="1" applyFill="1">
      <alignment/>
      <protection/>
    </xf>
    <xf numFmtId="4" fontId="16" fillId="0" borderId="53" xfId="58" applyNumberFormat="1" applyFont="1" applyFill="1" applyBorder="1">
      <alignment/>
      <protection/>
    </xf>
    <xf numFmtId="4" fontId="16" fillId="0" borderId="53" xfId="54" applyNumberFormat="1" applyFont="1" applyFill="1" applyBorder="1">
      <alignment/>
      <protection/>
    </xf>
    <xf numFmtId="4" fontId="16" fillId="0" borderId="62" xfId="54" applyNumberFormat="1" applyFont="1" applyFill="1" applyBorder="1">
      <alignment/>
      <protection/>
    </xf>
    <xf numFmtId="4" fontId="16" fillId="0" borderId="53" xfId="54" applyNumberFormat="1" applyFont="1" applyFill="1" applyBorder="1" applyAlignment="1">
      <alignment horizontal="right"/>
      <protection/>
    </xf>
    <xf numFmtId="4" fontId="16" fillId="0" borderId="53" xfId="37" applyNumberFormat="1" applyFont="1" applyFill="1" applyBorder="1" applyAlignment="1">
      <alignment/>
    </xf>
    <xf numFmtId="4" fontId="16" fillId="0" borderId="62" xfId="37" applyNumberFormat="1" applyFont="1" applyFill="1" applyBorder="1" applyAlignment="1">
      <alignment/>
    </xf>
    <xf numFmtId="4" fontId="16" fillId="0" borderId="53" xfId="37" applyNumberFormat="1" applyFont="1" applyFill="1" applyBorder="1" applyAlignment="1">
      <alignment/>
    </xf>
    <xf numFmtId="4" fontId="16" fillId="0" borderId="62" xfId="54" applyNumberFormat="1" applyFont="1" applyFill="1" applyBorder="1" applyAlignment="1">
      <alignment horizontal="right"/>
      <protection/>
    </xf>
    <xf numFmtId="4" fontId="16" fillId="0" borderId="62" xfId="58" applyNumberFormat="1" applyFont="1" applyFill="1" applyBorder="1">
      <alignment/>
      <protection/>
    </xf>
    <xf numFmtId="4" fontId="16" fillId="0" borderId="53" xfId="54" applyNumberFormat="1" applyFont="1" applyFill="1" applyBorder="1" applyAlignment="1">
      <alignment/>
      <protection/>
    </xf>
    <xf numFmtId="4" fontId="16" fillId="0" borderId="62" xfId="54" applyNumberFormat="1" applyFont="1" applyFill="1" applyBorder="1" applyAlignment="1">
      <alignment/>
      <protection/>
    </xf>
    <xf numFmtId="4" fontId="16" fillId="0" borderId="56" xfId="54" applyNumberFormat="1" applyFont="1" applyFill="1" applyBorder="1" applyAlignment="1">
      <alignment/>
      <protection/>
    </xf>
    <xf numFmtId="4" fontId="16" fillId="0" borderId="63" xfId="54" applyNumberFormat="1" applyFont="1" applyFill="1" applyBorder="1" applyAlignment="1">
      <alignment/>
      <protection/>
    </xf>
    <xf numFmtId="4" fontId="15" fillId="0" borderId="20" xfId="54" applyNumberFormat="1" applyFont="1" applyFill="1" applyBorder="1" applyAlignment="1">
      <alignment horizontal="left" vertical="center" wrapText="1"/>
      <protection/>
    </xf>
    <xf numFmtId="0" fontId="16" fillId="0" borderId="53" xfId="59" applyFont="1" applyBorder="1" applyAlignment="1">
      <alignment horizontal="center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6" xfId="59" applyFont="1" applyBorder="1" applyAlignment="1">
      <alignment horizontal="center" vertical="center" wrapText="1"/>
      <protection/>
    </xf>
    <xf numFmtId="0" fontId="16" fillId="0" borderId="54" xfId="59" applyFont="1" applyBorder="1" applyAlignment="1">
      <alignment horizontal="center" vertical="center" wrapText="1"/>
      <protection/>
    </xf>
    <xf numFmtId="0" fontId="16" fillId="0" borderId="56" xfId="59" applyFont="1" applyBorder="1" applyAlignment="1">
      <alignment horizontal="left" vertical="center" wrapText="1"/>
      <protection/>
    </xf>
    <xf numFmtId="0" fontId="16" fillId="0" borderId="54" xfId="59" applyFont="1" applyBorder="1" applyAlignment="1">
      <alignment horizontal="left" vertical="center" wrapText="1"/>
      <protection/>
    </xf>
    <xf numFmtId="0" fontId="15" fillId="0" borderId="17" xfId="59" applyFont="1" applyBorder="1" applyAlignment="1">
      <alignment horizontal="center" vertical="top" wrapText="1"/>
      <protection/>
    </xf>
    <xf numFmtId="0" fontId="15" fillId="0" borderId="53" xfId="59" applyFont="1" applyBorder="1" applyAlignment="1">
      <alignment horizontal="center" vertical="center" wrapText="1"/>
      <protection/>
    </xf>
    <xf numFmtId="0" fontId="15" fillId="0" borderId="56" xfId="59" applyFont="1" applyBorder="1" applyAlignment="1">
      <alignment horizontal="center" vertical="center" wrapText="1"/>
      <protection/>
    </xf>
    <xf numFmtId="0" fontId="15" fillId="0" borderId="53" xfId="59" applyFont="1" applyBorder="1" applyAlignment="1">
      <alignment horizontal="left" vertical="center" wrapText="1"/>
      <protection/>
    </xf>
    <xf numFmtId="0" fontId="15" fillId="0" borderId="56" xfId="59" applyFont="1" applyBorder="1" applyAlignment="1">
      <alignment horizontal="left" vertical="center" wrapText="1"/>
      <protection/>
    </xf>
    <xf numFmtId="0" fontId="15" fillId="0" borderId="53" xfId="59" applyFont="1" applyBorder="1" applyAlignment="1">
      <alignment horizontal="left" vertical="center"/>
      <protection/>
    </xf>
    <xf numFmtId="0" fontId="15" fillId="0" borderId="56" xfId="59" applyFont="1" applyBorder="1" applyAlignment="1">
      <alignment horizontal="left" vertical="center"/>
      <protection/>
    </xf>
    <xf numFmtId="0" fontId="15" fillId="0" borderId="12" xfId="57" applyFont="1" applyBorder="1" applyAlignment="1">
      <alignment horizontal="center" vertical="center" wrapText="1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5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15" fillId="0" borderId="64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0" fontId="15" fillId="33" borderId="12" xfId="57" applyFont="1" applyFill="1" applyBorder="1" applyAlignment="1">
      <alignment horizontal="center" vertical="center" wrapText="1"/>
      <protection/>
    </xf>
    <xf numFmtId="0" fontId="2" fillId="0" borderId="14" xfId="49" applyBorder="1">
      <alignment/>
      <protection/>
    </xf>
    <xf numFmtId="0" fontId="2" fillId="0" borderId="15" xfId="49" applyBorder="1">
      <alignment/>
      <protection/>
    </xf>
    <xf numFmtId="0" fontId="2" fillId="0" borderId="64" xfId="49" applyBorder="1">
      <alignment/>
      <protection/>
    </xf>
    <xf numFmtId="0" fontId="2" fillId="0" borderId="17" xfId="49" applyBorder="1">
      <alignment/>
      <protection/>
    </xf>
    <xf numFmtId="0" fontId="2" fillId="0" borderId="18" xfId="49" applyBorder="1">
      <alignment/>
      <protection/>
    </xf>
    <xf numFmtId="0" fontId="15" fillId="34" borderId="12" xfId="57" applyFont="1" applyFill="1" applyBorder="1" applyAlignment="1">
      <alignment horizontal="center" vertical="center" wrapText="1"/>
      <protection/>
    </xf>
    <xf numFmtId="0" fontId="15" fillId="34" borderId="14" xfId="57" applyFont="1" applyFill="1" applyBorder="1" applyAlignment="1">
      <alignment horizontal="center" vertical="center" wrapText="1"/>
      <protection/>
    </xf>
    <xf numFmtId="0" fontId="15" fillId="34" borderId="15" xfId="57" applyFont="1" applyFill="1" applyBorder="1" applyAlignment="1">
      <alignment horizontal="center" vertical="center" wrapText="1"/>
      <protection/>
    </xf>
    <xf numFmtId="0" fontId="15" fillId="34" borderId="64" xfId="57" applyFont="1" applyFill="1" applyBorder="1" applyAlignment="1">
      <alignment horizontal="center" vertical="center" wrapText="1"/>
      <protection/>
    </xf>
    <xf numFmtId="0" fontId="15" fillId="34" borderId="17" xfId="57" applyFont="1" applyFill="1" applyBorder="1" applyAlignment="1">
      <alignment horizontal="center" vertical="center" wrapText="1"/>
      <protection/>
    </xf>
    <xf numFmtId="0" fontId="15" fillId="34" borderId="18" xfId="57" applyFont="1" applyFill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3" fillId="34" borderId="44" xfId="55" applyFont="1" applyFill="1" applyBorder="1" applyAlignment="1">
      <alignment horizontal="center" vertical="center" wrapText="1"/>
      <protection/>
    </xf>
    <xf numFmtId="0" fontId="13" fillId="34" borderId="65" xfId="55" applyFont="1" applyFill="1" applyBorder="1" applyAlignment="1">
      <alignment horizontal="center" vertical="center" wrapText="1"/>
      <protection/>
    </xf>
    <xf numFmtId="0" fontId="13" fillId="34" borderId="66" xfId="55" applyFont="1" applyFill="1" applyBorder="1" applyAlignment="1">
      <alignment horizontal="center" vertical="center" wrapText="1"/>
      <protection/>
    </xf>
    <xf numFmtId="0" fontId="13" fillId="34" borderId="67" xfId="55" applyFont="1" applyFill="1" applyBorder="1" applyAlignment="1">
      <alignment horizontal="center" vertical="center" wrapText="1"/>
      <protection/>
    </xf>
    <xf numFmtId="0" fontId="13" fillId="34" borderId="0" xfId="55" applyFont="1" applyFill="1" applyBorder="1" applyAlignment="1">
      <alignment horizontal="center" vertical="center" wrapText="1"/>
      <protection/>
    </xf>
    <xf numFmtId="0" fontId="13" fillId="34" borderId="39" xfId="55" applyFont="1" applyFill="1" applyBorder="1" applyAlignment="1">
      <alignment horizontal="center" vertical="center" wrapText="1"/>
      <protection/>
    </xf>
    <xf numFmtId="0" fontId="13" fillId="34" borderId="68" xfId="55" applyFont="1" applyFill="1" applyBorder="1" applyAlignment="1">
      <alignment horizontal="center" vertical="center" wrapText="1"/>
      <protection/>
    </xf>
    <xf numFmtId="0" fontId="13" fillId="34" borderId="69" xfId="55" applyFont="1" applyFill="1" applyBorder="1" applyAlignment="1">
      <alignment horizontal="center" vertical="center" wrapText="1"/>
      <protection/>
    </xf>
    <xf numFmtId="0" fontId="13" fillId="34" borderId="70" xfId="55" applyFont="1" applyFill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7" fillId="0" borderId="12" xfId="57" applyFont="1" applyBorder="1" applyAlignment="1">
      <alignment horizontal="center" vertical="center" wrapText="1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7" fillId="0" borderId="15" xfId="57" applyFont="1" applyBorder="1" applyAlignment="1">
      <alignment horizontal="center" vertical="center" wrapText="1"/>
      <protection/>
    </xf>
    <xf numFmtId="0" fontId="17" fillId="0" borderId="16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7" fillId="0" borderId="13" xfId="57" applyFont="1" applyBorder="1" applyAlignment="1">
      <alignment horizontal="center" vertical="center" wrapText="1"/>
      <protection/>
    </xf>
    <xf numFmtId="0" fontId="17" fillId="0" borderId="64" xfId="57" applyFont="1" applyBorder="1" applyAlignment="1">
      <alignment horizontal="center" vertical="center" wrapText="1"/>
      <protection/>
    </xf>
    <xf numFmtId="0" fontId="17" fillId="0" borderId="17" xfId="57" applyFont="1" applyBorder="1" applyAlignment="1">
      <alignment horizontal="center" vertical="center" wrapText="1"/>
      <protection/>
    </xf>
    <xf numFmtId="0" fontId="17" fillId="0" borderId="18" xfId="57" applyFont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8" fillId="0" borderId="0" xfId="53" applyFont="1" applyBorder="1" applyAlignment="1">
      <alignment vertical="center"/>
      <protection/>
    </xf>
    <xf numFmtId="0" fontId="12" fillId="0" borderId="0" xfId="52" applyFont="1" applyAlignment="1">
      <alignment horizontal="center" vertical="center"/>
      <protection/>
    </xf>
    <xf numFmtId="0" fontId="15" fillId="0" borderId="44" xfId="52" applyFont="1" applyFill="1" applyBorder="1" applyAlignment="1">
      <alignment horizontal="center" vertical="center" wrapText="1"/>
      <protection/>
    </xf>
    <xf numFmtId="0" fontId="16" fillId="0" borderId="67" xfId="52" applyFont="1" applyFill="1" applyBorder="1" applyAlignment="1">
      <alignment/>
      <protection/>
    </xf>
    <xf numFmtId="0" fontId="16" fillId="0" borderId="68" xfId="52" applyFont="1" applyFill="1" applyBorder="1" applyAlignment="1">
      <alignment/>
      <protection/>
    </xf>
    <xf numFmtId="0" fontId="15" fillId="0" borderId="71" xfId="52" applyFont="1" applyFill="1" applyBorder="1" applyAlignment="1">
      <alignment horizontal="center" vertical="center" wrapText="1"/>
      <protection/>
    </xf>
    <xf numFmtId="0" fontId="16" fillId="0" borderId="72" xfId="52" applyFont="1" applyFill="1" applyBorder="1" applyAlignment="1">
      <alignment/>
      <protection/>
    </xf>
    <xf numFmtId="0" fontId="16" fillId="0" borderId="73" xfId="52" applyFont="1" applyFill="1" applyBorder="1" applyAlignment="1">
      <alignment/>
      <protection/>
    </xf>
    <xf numFmtId="4" fontId="15" fillId="0" borderId="46" xfId="52" applyNumberFormat="1" applyFont="1" applyFill="1" applyBorder="1" applyAlignment="1">
      <alignment horizontal="center" vertical="center" wrapText="1"/>
      <protection/>
    </xf>
    <xf numFmtId="0" fontId="16" fillId="0" borderId="46" xfId="52" applyFont="1" applyFill="1" applyBorder="1" applyAlignment="1">
      <alignment vertical="center"/>
      <protection/>
    </xf>
    <xf numFmtId="0" fontId="16" fillId="0" borderId="47" xfId="52" applyFont="1" applyFill="1" applyBorder="1" applyAlignment="1">
      <alignment vertical="center"/>
      <protection/>
    </xf>
    <xf numFmtId="0" fontId="16" fillId="0" borderId="73" xfId="52" applyFont="1" applyFill="1" applyBorder="1" applyAlignment="1">
      <alignment wrapText="1"/>
      <protection/>
    </xf>
    <xf numFmtId="0" fontId="15" fillId="0" borderId="69" xfId="52" applyFont="1" applyFill="1" applyBorder="1" applyAlignment="1">
      <alignment horizontal="center"/>
      <protection/>
    </xf>
    <xf numFmtId="0" fontId="15" fillId="0" borderId="70" xfId="52" applyFont="1" applyFill="1" applyBorder="1" applyAlignment="1">
      <alignment horizontal="center"/>
      <protection/>
    </xf>
    <xf numFmtId="0" fontId="14" fillId="0" borderId="0" xfId="56" applyFont="1" applyAlignment="1">
      <alignment wrapText="1"/>
      <protection/>
    </xf>
    <xf numFmtId="0" fontId="14" fillId="0" borderId="0" xfId="52" applyFont="1" applyAlignment="1">
      <alignment wrapText="1"/>
      <protection/>
    </xf>
    <xf numFmtId="0" fontId="12" fillId="0" borderId="0" xfId="56" applyFont="1" applyAlignment="1">
      <alignment horizontal="center" wrapText="1"/>
      <protection/>
    </xf>
    <xf numFmtId="4" fontId="15" fillId="0" borderId="19" xfId="54" applyNumberFormat="1" applyFont="1" applyFill="1" applyBorder="1" applyAlignment="1">
      <alignment horizontal="center" vertical="center" wrapText="1"/>
      <protection/>
    </xf>
    <xf numFmtId="4" fontId="15" fillId="0" borderId="74" xfId="54" applyNumberFormat="1" applyFont="1" applyFill="1" applyBorder="1" applyAlignment="1">
      <alignment horizontal="center" vertical="center" wrapText="1"/>
      <protection/>
    </xf>
    <xf numFmtId="0" fontId="15" fillId="0" borderId="27" xfId="52" applyFont="1" applyFill="1" applyBorder="1" applyAlignment="1">
      <alignment horizontal="center" vertical="center" wrapText="1"/>
      <protection/>
    </xf>
    <xf numFmtId="0" fontId="16" fillId="0" borderId="59" xfId="52" applyFont="1" applyFill="1" applyBorder="1" applyAlignment="1">
      <alignment horizontal="center" vertical="center" wrapText="1"/>
      <protection/>
    </xf>
    <xf numFmtId="0" fontId="15" fillId="0" borderId="75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/>
      <protection/>
    </xf>
    <xf numFmtId="4" fontId="16" fillId="0" borderId="27" xfId="54" applyNumberFormat="1" applyFont="1" applyFill="1" applyBorder="1" applyAlignment="1">
      <alignment horizontal="center" vertical="center" wrapText="1"/>
      <protection/>
    </xf>
    <xf numFmtId="4" fontId="16" fillId="0" borderId="59" xfId="54" applyNumberFormat="1" applyFont="1" applyFill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15" fillId="0" borderId="50" xfId="58" applyFont="1" applyFill="1" applyBorder="1" applyAlignment="1">
      <alignment horizontal="center" vertical="center" wrapText="1"/>
      <protection/>
    </xf>
    <xf numFmtId="0" fontId="12" fillId="0" borderId="0" xfId="52" applyFont="1" applyFill="1" applyAlignment="1">
      <alignment horizontal="center"/>
      <protection/>
    </xf>
  </cellXfs>
  <cellStyles count="6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y_Spôsoby vymáhania - jún 2007(uprav.BA)" xfId="37"/>
    <cellStyle name="Dobrá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zov" xfId="46"/>
    <cellStyle name="Neutrálna" xfId="47"/>
    <cellStyle name="Normal_Exekútori" xfId="48"/>
    <cellStyle name="Normálna 2" xfId="49"/>
    <cellStyle name="Normálna 3" xfId="50"/>
    <cellStyle name="Normálna 4" xfId="51"/>
    <cellStyle name="Normálna 5" xfId="52"/>
    <cellStyle name="Normálna 6" xfId="53"/>
    <cellStyle name="normálne_AA.spôsoby vymáhania k 30.6.2006. nasčít.z pobočiekspolu" xfId="54"/>
    <cellStyle name="normálne_OŠ SP" xfId="55"/>
    <cellStyle name="normálne_Prílohy.správa o hosp.k 31.12.2006 2 2" xfId="56"/>
    <cellStyle name="normálne_prilohy_1-28" xfId="57"/>
    <cellStyle name="normálne_Spôsoby vymáhania - jún 2007(uprav.BA)" xfId="58"/>
    <cellStyle name="normálne_Zošit2" xfId="59"/>
    <cellStyle name="normální_laroux" xfId="60"/>
    <cellStyle name="normální_s podporou" xfId="61"/>
    <cellStyle name="Percent" xfId="62"/>
    <cellStyle name="Popis" xfId="63"/>
    <cellStyle name="Poznámka" xfId="64"/>
    <cellStyle name="Prepojená bunka" xfId="65"/>
    <cellStyle name="ProductNo." xfId="66"/>
    <cellStyle name="Spolu" xfId="67"/>
    <cellStyle name="Text upozornenia" xfId="68"/>
    <cellStyle name="Titul" xfId="69"/>
    <cellStyle name="Upozornenie" xfId="70"/>
    <cellStyle name="Vstup" xfId="71"/>
    <cellStyle name="Výpočet" xfId="72"/>
    <cellStyle name="Výstup" xfId="73"/>
    <cellStyle name="Vysvetľujúci text" xfId="74"/>
    <cellStyle name="Zlá" xfId="75"/>
    <cellStyle name="Zvýraznenie1" xfId="76"/>
    <cellStyle name="Zvýraznenie2" xfId="77"/>
    <cellStyle name="Zvýraznenie3" xfId="78"/>
    <cellStyle name="Zvýraznenie4" xfId="79"/>
    <cellStyle name="Zvýraznenie5" xfId="80"/>
    <cellStyle name="Zvýraznenie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Priemerné mesačné výšky vyplácaných dôchodkov na jedného dôchodcu (sólo dôchodky) v Eur</a:t>
            </a:r>
          </a:p>
        </c:rich>
      </c:tx>
      <c:layout>
        <c:manualLayout>
          <c:xMode val="factor"/>
          <c:yMode val="factor"/>
          <c:x val="-0.035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85"/>
          <c:w val="0.973"/>
          <c:h val="0.71725"/>
        </c:manualLayout>
      </c:layout>
      <c:barChart>
        <c:barDir val="col"/>
        <c:grouping val="clustered"/>
        <c:varyColors val="0"/>
        <c:ser>
          <c:idx val="2"/>
          <c:order val="0"/>
          <c:tx>
            <c:v>k 31.12.2010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'[4]Zdrojové údaje'!$C$21:$C$31</c:f>
              <c:numCache>
                <c:ptCount val="11"/>
                <c:pt idx="0">
                  <c:v>352.54</c:v>
                </c:pt>
                <c:pt idx="1">
                  <c:v>367.05</c:v>
                </c:pt>
                <c:pt idx="2">
                  <c:v>254.79</c:v>
                </c:pt>
                <c:pt idx="3">
                  <c:v>217.08</c:v>
                </c:pt>
                <c:pt idx="4">
                  <c:v>384.74</c:v>
                </c:pt>
                <c:pt idx="5">
                  <c:v>165.35</c:v>
                </c:pt>
                <c:pt idx="6">
                  <c:v>444.81</c:v>
                </c:pt>
                <c:pt idx="7">
                  <c:v>125.28</c:v>
                </c:pt>
                <c:pt idx="8">
                  <c:v>2.9</c:v>
                </c:pt>
                <c:pt idx="9">
                  <c:v>19</c:v>
                </c:pt>
                <c:pt idx="10">
                  <c:v>199.15</c:v>
                </c:pt>
              </c:numCache>
            </c:numRef>
          </c:val>
        </c:ser>
        <c:ser>
          <c:idx val="1"/>
          <c:order val="1"/>
          <c:tx>
            <c:strRef>
              <c:f>'[4]Zdrojové údaje'!$D$20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'[4]Zdrojové údaje'!$B$21:$B$31</c:f>
              <c:strCache>
                <c:ptCount val="11"/>
                <c:pt idx="0">
                  <c:v>starobný dôchodok 
+ starobný pomerný dôchodok</c:v>
                </c:pt>
                <c:pt idx="1">
                  <c:v>predčasný starobný dôchodok</c:v>
                </c:pt>
                <c:pt idx="2">
                  <c:v>invalidný dôchodok 
+ čiastočný invalidný dôchodok 
+ dôchodok za výsluhu rokov</c:v>
                </c:pt>
                <c:pt idx="3">
                  <c:v>vdovský dôchodok</c:v>
                </c:pt>
                <c:pt idx="4">
                  <c:v>vdovský dôchodok vyplácaný 
v súbehu s iným dôchodkom</c:v>
                </c:pt>
                <c:pt idx="5">
                  <c:v>vdovecký dôchodok</c:v>
                </c:pt>
                <c:pt idx="6">
                  <c:v>vdovecký dôchodok vyplácaný 
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'[4]Zdrojové údaje'!$D$21:$D$31</c:f>
              <c:numCache>
                <c:ptCount val="11"/>
                <c:pt idx="0">
                  <c:v>362.08</c:v>
                </c:pt>
                <c:pt idx="1">
                  <c:v>357.63</c:v>
                </c:pt>
                <c:pt idx="2">
                  <c:v>255.63</c:v>
                </c:pt>
                <c:pt idx="3">
                  <c:v>222</c:v>
                </c:pt>
                <c:pt idx="4">
                  <c:v>393.97</c:v>
                </c:pt>
                <c:pt idx="5">
                  <c:v>169.67</c:v>
                </c:pt>
                <c:pt idx="6">
                  <c:v>456.54</c:v>
                </c:pt>
                <c:pt idx="7">
                  <c:v>125.88</c:v>
                </c:pt>
                <c:pt idx="8">
                  <c:v>2.9</c:v>
                </c:pt>
                <c:pt idx="9">
                  <c:v>19</c:v>
                </c:pt>
                <c:pt idx="10">
                  <c:v>202.5</c:v>
                </c:pt>
              </c:numCache>
            </c:numRef>
          </c:val>
        </c:ser>
        <c:ser>
          <c:idx val="0"/>
          <c:order val="2"/>
          <c:tx>
            <c:v>k 31.12.2012</c:v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'[4]Zdrojové údaje'!$B$21:$B$31</c:f>
              <c:strCache>
                <c:ptCount val="11"/>
                <c:pt idx="0">
                  <c:v>starobný dôchodok 
+ starobný pomerný dôchodok</c:v>
                </c:pt>
                <c:pt idx="1">
                  <c:v>predčasný starobný dôchodok</c:v>
                </c:pt>
                <c:pt idx="2">
                  <c:v>invalidný dôchodok 
+ čiastočný invalidný dôchodok 
+ dôchodok za výsluhu rokov</c:v>
                </c:pt>
                <c:pt idx="3">
                  <c:v>vdovský dôchodok</c:v>
                </c:pt>
                <c:pt idx="4">
                  <c:v>vdovský dôchodok vyplácaný 
v súbehu s iným dôchodkom</c:v>
                </c:pt>
                <c:pt idx="5">
                  <c:v>vdovecký dôchodok</c:v>
                </c:pt>
                <c:pt idx="6">
                  <c:v>vdovecký dôchodok vyplácaný 
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'[4]Zdrojové údaje'!$E$21:$E$31</c:f>
              <c:numCache>
                <c:ptCount val="11"/>
                <c:pt idx="0">
                  <c:v>375.89</c:v>
                </c:pt>
                <c:pt idx="1">
                  <c:v>374.51</c:v>
                </c:pt>
                <c:pt idx="2">
                  <c:v>260.9</c:v>
                </c:pt>
                <c:pt idx="3">
                  <c:v>229.68</c:v>
                </c:pt>
                <c:pt idx="4">
                  <c:v>409.76</c:v>
                </c:pt>
                <c:pt idx="5">
                  <c:v>175.92</c:v>
                </c:pt>
                <c:pt idx="6">
                  <c:v>476</c:v>
                </c:pt>
                <c:pt idx="7">
                  <c:v>128.24</c:v>
                </c:pt>
                <c:pt idx="8">
                  <c:v>2.9</c:v>
                </c:pt>
                <c:pt idx="9">
                  <c:v>19</c:v>
                </c:pt>
                <c:pt idx="10">
                  <c:v>209.23</c:v>
                </c:pt>
              </c:numCache>
            </c:numRef>
          </c:val>
        </c:ser>
        <c:axId val="37197461"/>
        <c:axId val="42949178"/>
      </c:barChart>
      <c:catAx>
        <c:axId val="371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49178"/>
        <c:crosses val="autoZero"/>
        <c:auto val="1"/>
        <c:lblOffset val="100"/>
        <c:tickLblSkip val="1"/>
        <c:noMultiLvlLbl val="0"/>
      </c:catAx>
      <c:valAx>
        <c:axId val="42949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97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75"/>
          <c:y val="0.96525"/>
          <c:w val="0.25175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Počet novopriznaných, obnovených a prevzatých dôchodkov</a:t>
            </a:r>
          </a:p>
        </c:rich>
      </c:tx>
      <c:layout>
        <c:manualLayout>
          <c:xMode val="factor"/>
          <c:yMode val="factor"/>
          <c:x val="-0.031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685"/>
          <c:w val="0.98525"/>
          <c:h val="0.691"/>
        </c:manualLayout>
      </c:layout>
      <c:barChart>
        <c:barDir val="col"/>
        <c:grouping val="clustered"/>
        <c:varyColors val="0"/>
        <c:ser>
          <c:idx val="2"/>
          <c:order val="0"/>
          <c:tx>
            <c:v>rok 2010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'[1]Zdrojové údaje'!$I$7:$I$14</c:f>
              <c:numCache>
                <c:ptCount val="8"/>
                <c:pt idx="0">
                  <c:v>20062</c:v>
                </c:pt>
                <c:pt idx="1">
                  <c:v>30594</c:v>
                </c:pt>
                <c:pt idx="2">
                  <c:v>26074</c:v>
                </c:pt>
                <c:pt idx="3">
                  <c:v>14166</c:v>
                </c:pt>
                <c:pt idx="4">
                  <c:v>4645</c:v>
                </c:pt>
                <c:pt idx="5">
                  <c:v>3488</c:v>
                </c:pt>
                <c:pt idx="6">
                  <c:v>0</c:v>
                </c:pt>
                <c:pt idx="7">
                  <c:v>99029</c:v>
                </c:pt>
              </c:numCache>
            </c:numRef>
          </c:val>
        </c:ser>
        <c:ser>
          <c:idx val="1"/>
          <c:order val="1"/>
          <c:tx>
            <c:strRef>
              <c:f>'[1]Zdrojové údaje'!$J$6</c:f>
              <c:strCache>
                <c:ptCount val="1"/>
                <c:pt idx="0">
                  <c:v>rok 2011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'[1]Zdrojové údaje'!$J$7:$J$14</c:f>
              <c:numCache>
                <c:ptCount val="8"/>
                <c:pt idx="0">
                  <c:v>14302</c:v>
                </c:pt>
                <c:pt idx="1">
                  <c:v>13293</c:v>
                </c:pt>
                <c:pt idx="2">
                  <c:v>25118</c:v>
                </c:pt>
                <c:pt idx="3">
                  <c:v>14578</c:v>
                </c:pt>
                <c:pt idx="4">
                  <c:v>5028</c:v>
                </c:pt>
                <c:pt idx="5">
                  <c:v>4010</c:v>
                </c:pt>
                <c:pt idx="6">
                  <c:v>0</c:v>
                </c:pt>
                <c:pt idx="7">
                  <c:v>76329</c:v>
                </c:pt>
              </c:numCache>
            </c:numRef>
          </c:val>
        </c:ser>
        <c:ser>
          <c:idx val="0"/>
          <c:order val="2"/>
          <c:tx>
            <c:v>rok 2012</c:v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'[1]Zdrojové údaje'!$K$7:$K$14</c:f>
              <c:numCache>
                <c:ptCount val="8"/>
                <c:pt idx="0">
                  <c:v>28323</c:v>
                </c:pt>
                <c:pt idx="1">
                  <c:v>16926</c:v>
                </c:pt>
                <c:pt idx="2">
                  <c:v>24261</c:v>
                </c:pt>
                <c:pt idx="3">
                  <c:v>14167</c:v>
                </c:pt>
                <c:pt idx="4">
                  <c:v>4833</c:v>
                </c:pt>
                <c:pt idx="5">
                  <c:v>3670</c:v>
                </c:pt>
                <c:pt idx="6">
                  <c:v>0</c:v>
                </c:pt>
                <c:pt idx="7">
                  <c:v>92180</c:v>
                </c:pt>
              </c:numCache>
            </c:numRef>
          </c:val>
        </c:ser>
        <c:axId val="29517507"/>
        <c:axId val="15887872"/>
      </c:barChart>
      <c:catAx>
        <c:axId val="295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87872"/>
        <c:crosses val="autoZero"/>
        <c:auto val="1"/>
        <c:lblOffset val="100"/>
        <c:tickLblSkip val="1"/>
        <c:noMultiLvlLbl val="0"/>
      </c:catAx>
      <c:valAx>
        <c:axId val="15887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17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61"/>
          <c:w val="0.227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Počet dôchodkov vyplácaných na území Slovenskej republiky k 31. decembru 2012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925"/>
          <c:w val="0.97875"/>
          <c:h val="0.6295"/>
        </c:manualLayout>
      </c:layout>
      <c:barChart>
        <c:barDir val="col"/>
        <c:grouping val="clustered"/>
        <c:varyColors val="0"/>
        <c:ser>
          <c:idx val="2"/>
          <c:order val="0"/>
          <c:tx>
            <c:v>rok 2010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'[1]Zdrojové údaje'!$C$7:$C$16</c:f>
              <c:numCache>
                <c:ptCount val="10"/>
                <c:pt idx="0">
                  <c:v>954661</c:v>
                </c:pt>
                <c:pt idx="1">
                  <c:v>47893</c:v>
                </c:pt>
                <c:pt idx="2">
                  <c:v>218980</c:v>
                </c:pt>
                <c:pt idx="3">
                  <c:v>300405</c:v>
                </c:pt>
                <c:pt idx="4">
                  <c:v>36439</c:v>
                </c:pt>
                <c:pt idx="5">
                  <c:v>28043</c:v>
                </c:pt>
                <c:pt idx="6">
                  <c:v>1</c:v>
                </c:pt>
                <c:pt idx="7">
                  <c:v>1554</c:v>
                </c:pt>
                <c:pt idx="8">
                  <c:v>2755</c:v>
                </c:pt>
                <c:pt idx="9">
                  <c:v>1590731</c:v>
                </c:pt>
              </c:numCache>
            </c:numRef>
          </c:val>
        </c:ser>
        <c:ser>
          <c:idx val="1"/>
          <c:order val="1"/>
          <c:tx>
            <c:strRef>
              <c:f>'[1]Zdrojové údaje'!$D$6</c:f>
              <c:strCache>
                <c:ptCount val="1"/>
                <c:pt idx="0">
                  <c:v>rok 2011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údaje'!$B$7:$B$16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'[1]Zdrojové údaje'!$D$7:$D$16</c:f>
              <c:numCache>
                <c:ptCount val="10"/>
                <c:pt idx="0">
                  <c:v>957633</c:v>
                </c:pt>
                <c:pt idx="1">
                  <c:v>32130</c:v>
                </c:pt>
                <c:pt idx="2">
                  <c:v>229632</c:v>
                </c:pt>
                <c:pt idx="3">
                  <c:v>299389</c:v>
                </c:pt>
                <c:pt idx="4">
                  <c:v>37986</c:v>
                </c:pt>
                <c:pt idx="5">
                  <c:v>27617</c:v>
                </c:pt>
                <c:pt idx="6">
                  <c:v>1</c:v>
                </c:pt>
                <c:pt idx="7">
                  <c:v>1271</c:v>
                </c:pt>
                <c:pt idx="8">
                  <c:v>2534</c:v>
                </c:pt>
                <c:pt idx="9">
                  <c:v>1588193</c:v>
                </c:pt>
              </c:numCache>
            </c:numRef>
          </c:val>
        </c:ser>
        <c:ser>
          <c:idx val="0"/>
          <c:order val="2"/>
          <c:tx>
            <c:v>rok 2012</c:v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údaje'!$B$7:$B$16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'[1]Zdrojové údaje'!$E$7:$E$16</c:f>
              <c:numCache>
                <c:ptCount val="10"/>
                <c:pt idx="0">
                  <c:v>980863</c:v>
                </c:pt>
                <c:pt idx="1">
                  <c:v>24404</c:v>
                </c:pt>
                <c:pt idx="2">
                  <c:v>235601</c:v>
                </c:pt>
                <c:pt idx="3">
                  <c:v>297828</c:v>
                </c:pt>
                <c:pt idx="4">
                  <c:v>39049</c:v>
                </c:pt>
                <c:pt idx="5">
                  <c:v>26923</c:v>
                </c:pt>
                <c:pt idx="6">
                  <c:v>1</c:v>
                </c:pt>
                <c:pt idx="7">
                  <c:v>1030</c:v>
                </c:pt>
                <c:pt idx="8">
                  <c:v>2319</c:v>
                </c:pt>
                <c:pt idx="9">
                  <c:v>1608018</c:v>
                </c:pt>
              </c:numCache>
            </c:numRef>
          </c:val>
        </c:ser>
        <c:axId val="65209857"/>
        <c:axId val="27229718"/>
      </c:barChart>
      <c:catAx>
        <c:axId val="6520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29718"/>
        <c:crosses val="autoZero"/>
        <c:auto val="1"/>
        <c:lblOffset val="100"/>
        <c:tickLblSkip val="1"/>
        <c:noMultiLvlLbl val="0"/>
      </c:catAx>
      <c:valAx>
        <c:axId val="27229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09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9"/>
          <c:y val="0.96125"/>
          <c:w val="0.182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Graf početnosti vyplatených úrazových dávok v roku 2012 podľa ich druhu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5875"/>
          <c:w val="0.772"/>
          <c:h val="0.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'[2]údaje'!$B$1</c:f>
              <c:strCache>
                <c:ptCount val="1"/>
                <c:pt idx="0">
                  <c:v>Počet vyplatených dávok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'[2]údaje'!$A$2:$A$24</c:f>
              <c:strCache>
                <c:ptCount val="23"/>
                <c:pt idx="0">
                  <c:v>Náhrada za stratu na zárobku počas PN</c:v>
                </c:pt>
                <c:pt idx="1">
                  <c:v>Náhrada za stratu na zárobku po skončení PN</c:v>
                </c:pt>
                <c:pt idx="2">
                  <c:v>Náhrada za stratu na dôchodku</c:v>
                </c:pt>
                <c:pt idx="3">
                  <c:v>Náhrada nákladov na výživu pozostalých</c:v>
                </c:pt>
                <c:pt idx="4">
                  <c:v>Náhrada za bolesť </c:v>
                </c:pt>
                <c:pt idx="5">
                  <c:v>Náhrada za SSU </c:v>
                </c:pt>
                <c:pt idx="6">
                  <c:v>Náhrada nákladov spojených s liečením</c:v>
                </c:pt>
                <c:pt idx="7">
                  <c:v>Náhrada nákladov spojených s pohrebom</c:v>
                </c:pt>
                <c:pt idx="8">
                  <c:v>Jednorazové odškodnenie pozostalých </c:v>
                </c:pt>
                <c:pt idx="9">
                  <c:v>Náhrada za stratu na zárobku počas PN po 1.1.2004</c:v>
                </c:pt>
                <c:pt idx="10">
                  <c:v>Náhrada za bolesť podľa § 99 ZSP</c:v>
                </c:pt>
                <c:pt idx="11">
                  <c:v>Náhrada za SSU podľa § 99 ZSP</c:v>
                </c:pt>
                <c:pt idx="12">
                  <c:v>Náhrada nákladov spoj. s liečením podľa § 100 ZSP</c:v>
                </c:pt>
                <c:pt idx="13">
                  <c:v>Náhrada nákl. spoj. s pohrebom podľa § 101 ZSP</c:v>
                </c:pt>
                <c:pt idx="14">
                  <c:v>Jednorazové vyrovnanie podľa § 90 ZSP</c:v>
                </c:pt>
                <c:pt idx="15">
                  <c:v>Jednorazové odškodnenie podľa § 94 ZSP</c:v>
                </c:pt>
                <c:pt idx="16">
                  <c:v>Úrazový príplatok podľa § 85 ZSP</c:v>
                </c:pt>
                <c:pt idx="17">
                  <c:v>Pracovná rehabilitácia</c:v>
                </c:pt>
                <c:pt idx="18">
                  <c:v>Rehabilitačné</c:v>
                </c:pt>
                <c:pt idx="19">
                  <c:v>Rekvalifikácia</c:v>
                </c:pt>
                <c:pt idx="20">
                  <c:v>Rekvalifikačné</c:v>
                </c:pt>
                <c:pt idx="21">
                  <c:v>Úrazová renta</c:v>
                </c:pt>
                <c:pt idx="22">
                  <c:v>Pozostalostná úrazová renta</c:v>
                </c:pt>
              </c:strCache>
            </c:strRef>
          </c:cat>
          <c:val>
            <c:numRef>
              <c:f>'[2]údaje'!$B$2:$B$24</c:f>
              <c:numCache>
                <c:ptCount val="23"/>
                <c:pt idx="0">
                  <c:v>3</c:v>
                </c:pt>
                <c:pt idx="1">
                  <c:v>64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20</c:v>
                </c:pt>
                <c:pt idx="6">
                  <c:v>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8613</c:v>
                </c:pt>
                <c:pt idx="11">
                  <c:v>1666</c:v>
                </c:pt>
                <c:pt idx="12">
                  <c:v>1044</c:v>
                </c:pt>
                <c:pt idx="13">
                  <c:v>60</c:v>
                </c:pt>
                <c:pt idx="14">
                  <c:v>102</c:v>
                </c:pt>
                <c:pt idx="15">
                  <c:v>58</c:v>
                </c:pt>
                <c:pt idx="16">
                  <c:v>27672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81524</c:v>
                </c:pt>
                <c:pt idx="22">
                  <c:v>2767</c:v>
                </c:pt>
              </c:numCache>
            </c:numRef>
          </c:val>
        </c:ser>
        <c:axId val="34953167"/>
        <c:axId val="62927868"/>
      </c:barChart>
      <c:catAx>
        <c:axId val="3495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Druh dávky</a:t>
                </a:r>
              </a:p>
            </c:rich>
          </c:tx>
          <c:layout>
            <c:manualLayout>
              <c:xMode val="factor"/>
              <c:yMode val="factor"/>
              <c:x val="-0.06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27868"/>
        <c:crosses val="autoZero"/>
        <c:auto val="1"/>
        <c:lblOffset val="100"/>
        <c:tickLblSkip val="1"/>
        <c:noMultiLvlLbl val="0"/>
      </c:catAx>
      <c:valAx>
        <c:axId val="629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Celkový počet vyplatených dávok</a:t>
                </a:r>
              </a:p>
            </c:rich>
          </c:tx>
          <c:layout>
            <c:manualLayout>
              <c:xMode val="factor"/>
              <c:yMode val="factor"/>
              <c:x val="0.08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53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5055"/>
          <c:w val="0.165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Suma vyplatených úrazových dávok v roku 2012 podľa ich druhu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5675"/>
          <c:w val="0.77175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'[2]údaje'!$C$1</c:f>
              <c:strCache>
                <c:ptCount val="1"/>
                <c:pt idx="0">
                  <c:v>Suma vyplatených dávok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'[2]údaje'!$A$2:$A$24</c:f>
              <c:strCache>
                <c:ptCount val="23"/>
                <c:pt idx="0">
                  <c:v>Náhrada za stratu na zárobku počas PN</c:v>
                </c:pt>
                <c:pt idx="1">
                  <c:v>Náhrada za stratu na zárobku po skončení PN</c:v>
                </c:pt>
                <c:pt idx="2">
                  <c:v>Náhrada za stratu na dôchodku</c:v>
                </c:pt>
                <c:pt idx="3">
                  <c:v>Náhrada nákladov na výživu pozostalých</c:v>
                </c:pt>
                <c:pt idx="4">
                  <c:v>Náhrada za bolesť </c:v>
                </c:pt>
                <c:pt idx="5">
                  <c:v>Náhrada za SSU </c:v>
                </c:pt>
                <c:pt idx="6">
                  <c:v>Náhrada nákladov spojených s liečením</c:v>
                </c:pt>
                <c:pt idx="7">
                  <c:v>Náhrada nákladov spojených s pohrebom</c:v>
                </c:pt>
                <c:pt idx="8">
                  <c:v>Jednorazové odškodnenie pozostalých </c:v>
                </c:pt>
                <c:pt idx="9">
                  <c:v>Náhrada za stratu na zárobku počas PN po 1.1.2004</c:v>
                </c:pt>
                <c:pt idx="10">
                  <c:v>Náhrada za bolesť podľa § 99 ZSP</c:v>
                </c:pt>
                <c:pt idx="11">
                  <c:v>Náhrada za SSU podľa § 99 ZSP</c:v>
                </c:pt>
                <c:pt idx="12">
                  <c:v>Náhrada nákladov spoj. s liečením podľa § 100 ZSP</c:v>
                </c:pt>
                <c:pt idx="13">
                  <c:v>Náhrada nákl. spoj. s pohrebom podľa § 101 ZSP</c:v>
                </c:pt>
                <c:pt idx="14">
                  <c:v>Jednorazové vyrovnanie podľa § 90 ZSP</c:v>
                </c:pt>
                <c:pt idx="15">
                  <c:v>Jednorazové odškodnenie podľa § 94 ZSP</c:v>
                </c:pt>
                <c:pt idx="16">
                  <c:v>Úrazový príplatok podľa § 85 ZSP</c:v>
                </c:pt>
                <c:pt idx="17">
                  <c:v>Pracovná rehabilitácia</c:v>
                </c:pt>
                <c:pt idx="18">
                  <c:v>Rehabilitačné</c:v>
                </c:pt>
                <c:pt idx="19">
                  <c:v>Rekvalifikácia</c:v>
                </c:pt>
                <c:pt idx="20">
                  <c:v>Rekvalifikačné</c:v>
                </c:pt>
                <c:pt idx="21">
                  <c:v>Úrazová renta</c:v>
                </c:pt>
                <c:pt idx="22">
                  <c:v>Pozostalostná úrazová renta</c:v>
                </c:pt>
              </c:strCache>
            </c:strRef>
          </c:cat>
          <c:val>
            <c:numRef>
              <c:f>'[2]údaje'!$C$2:$C$24</c:f>
              <c:numCache>
                <c:ptCount val="23"/>
                <c:pt idx="0">
                  <c:v>3363.37</c:v>
                </c:pt>
                <c:pt idx="1">
                  <c:v>70864.63</c:v>
                </c:pt>
                <c:pt idx="2">
                  <c:v>0</c:v>
                </c:pt>
                <c:pt idx="3">
                  <c:v>1926.58</c:v>
                </c:pt>
                <c:pt idx="4">
                  <c:v>43772.96</c:v>
                </c:pt>
                <c:pt idx="5">
                  <c:v>335112.1</c:v>
                </c:pt>
                <c:pt idx="6">
                  <c:v>1351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5879874.88</c:v>
                </c:pt>
                <c:pt idx="11">
                  <c:v>7658408.26</c:v>
                </c:pt>
                <c:pt idx="12">
                  <c:v>106347.44</c:v>
                </c:pt>
                <c:pt idx="13">
                  <c:v>80147.56</c:v>
                </c:pt>
                <c:pt idx="14">
                  <c:v>242487.06</c:v>
                </c:pt>
                <c:pt idx="15">
                  <c:v>690014.9</c:v>
                </c:pt>
                <c:pt idx="16">
                  <c:v>3377683.61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22730927.93</c:v>
                </c:pt>
                <c:pt idx="22">
                  <c:v>330795.02</c:v>
                </c:pt>
              </c:numCache>
            </c:numRef>
          </c:val>
        </c:ser>
        <c:axId val="46416813"/>
        <c:axId val="35228978"/>
      </c:barChart>
      <c:catAx>
        <c:axId val="46416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Druh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dávky</a:t>
                </a:r>
              </a:p>
            </c:rich>
          </c:tx>
          <c:layout>
            <c:manualLayout>
              <c:xMode val="factor"/>
              <c:yMode val="factor"/>
              <c:x val="-0.07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28978"/>
        <c:crosses val="autoZero"/>
        <c:auto val="1"/>
        <c:lblOffset val="100"/>
        <c:tickLblSkip val="1"/>
        <c:noMultiLvlLbl val="0"/>
      </c:catAx>
      <c:valAx>
        <c:axId val="35228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Ce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lková suma vyplatených dávok</a:t>
                </a:r>
              </a:p>
            </c:rich>
          </c:tx>
          <c:layout>
            <c:manualLayout>
              <c:xMode val="factor"/>
              <c:yMode val="factor"/>
              <c:x val="0.07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16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506"/>
          <c:w val="0.1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Prehľad počtu vyplatených úrazových dávok vyplatených z pobočiek SP v roku 2011 v porovnaní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 rokom 2012</a:t>
            </a:r>
          </a:p>
        </c:rich>
      </c:tx>
      <c:layout>
        <c:manualLayout>
          <c:xMode val="factor"/>
          <c:yMode val="factor"/>
          <c:x val="-0.05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85"/>
          <c:w val="0.77925"/>
          <c:h val="0.8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'[3]údaje'!$C$2</c:f>
              <c:strCache>
                <c:ptCount val="1"/>
                <c:pt idx="0">
                  <c:v>Počet plnení - 2012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'[3]údaje'!$B$3:$B$38</c:f>
              <c:strCache>
                <c:ptCount val="36"/>
                <c:pt idx="0">
                  <c:v>020 Bratislava</c:v>
                </c:pt>
                <c:pt idx="1">
                  <c:v>040 Trnava</c:v>
                </c:pt>
                <c:pt idx="2">
                  <c:v>050 Dunajská Streda</c:v>
                </c:pt>
                <c:pt idx="3">
                  <c:v>060 Galanta</c:v>
                </c:pt>
                <c:pt idx="4">
                  <c:v>070 Senica</c:v>
                </c:pt>
                <c:pt idx="5">
                  <c:v>080 Trenčín</c:v>
                </c:pt>
                <c:pt idx="6">
                  <c:v>090 Považská Bystrica</c:v>
                </c:pt>
                <c:pt idx="7">
                  <c:v>100 Prievidza</c:v>
                </c:pt>
                <c:pt idx="8">
                  <c:v>110 Nitra</c:v>
                </c:pt>
                <c:pt idx="9">
                  <c:v>120 Komárno</c:v>
                </c:pt>
                <c:pt idx="10">
                  <c:v>130 Levice</c:v>
                </c:pt>
                <c:pt idx="11">
                  <c:v>140 Nové Zámky</c:v>
                </c:pt>
                <c:pt idx="12">
                  <c:v>150 Topoľčany</c:v>
                </c:pt>
                <c:pt idx="13">
                  <c:v>160 Žilina</c:v>
                </c:pt>
                <c:pt idx="14">
                  <c:v>170 Čadca</c:v>
                </c:pt>
                <c:pt idx="15">
                  <c:v>180 Dolný Kubín</c:v>
                </c:pt>
                <c:pt idx="16">
                  <c:v>190 Liptovský Mikuláš</c:v>
                </c:pt>
                <c:pt idx="17">
                  <c:v>200 Martin</c:v>
                </c:pt>
                <c:pt idx="18">
                  <c:v>210 Banská Bystrica</c:v>
                </c:pt>
                <c:pt idx="19">
                  <c:v>220 Lučenec </c:v>
                </c:pt>
                <c:pt idx="20">
                  <c:v>230 Rimavská Sobota</c:v>
                </c:pt>
                <c:pt idx="21">
                  <c:v>240 Veľký Krtíš</c:v>
                </c:pt>
                <c:pt idx="22">
                  <c:v>250 Zvolen</c:v>
                </c:pt>
                <c:pt idx="23">
                  <c:v>260 Žiar nad Hronom</c:v>
                </c:pt>
                <c:pt idx="24">
                  <c:v>270 Prešov</c:v>
                </c:pt>
                <c:pt idx="25">
                  <c:v>280 Bardejov</c:v>
                </c:pt>
                <c:pt idx="26">
                  <c:v>290 Humenné</c:v>
                </c:pt>
                <c:pt idx="27">
                  <c:v>300 Poprad</c:v>
                </c:pt>
                <c:pt idx="28">
                  <c:v>310 Stará Ľubovňa</c:v>
                </c:pt>
                <c:pt idx="29">
                  <c:v>320 Svidník</c:v>
                </c:pt>
                <c:pt idx="30">
                  <c:v>330 Vranov nad Topľou</c:v>
                </c:pt>
                <c:pt idx="31">
                  <c:v>340 Košice</c:v>
                </c:pt>
                <c:pt idx="32">
                  <c:v>360 Michalovce</c:v>
                </c:pt>
                <c:pt idx="33">
                  <c:v>370 Rožňava</c:v>
                </c:pt>
                <c:pt idx="34">
                  <c:v>380 Spišská Nová Ves</c:v>
                </c:pt>
                <c:pt idx="35">
                  <c:v>390 Trebišov</c:v>
                </c:pt>
              </c:strCache>
            </c:strRef>
          </c:cat>
          <c:val>
            <c:numRef>
              <c:f>'[3]údaje'!$C$3:$C$38</c:f>
              <c:numCache>
                <c:ptCount val="36"/>
                <c:pt idx="0">
                  <c:v>6361</c:v>
                </c:pt>
                <c:pt idx="1">
                  <c:v>1838</c:v>
                </c:pt>
                <c:pt idx="2">
                  <c:v>629</c:v>
                </c:pt>
                <c:pt idx="3">
                  <c:v>986</c:v>
                </c:pt>
                <c:pt idx="4">
                  <c:v>761</c:v>
                </c:pt>
                <c:pt idx="5">
                  <c:v>1543</c:v>
                </c:pt>
                <c:pt idx="6">
                  <c:v>1772</c:v>
                </c:pt>
                <c:pt idx="7">
                  <c:v>2749</c:v>
                </c:pt>
                <c:pt idx="8">
                  <c:v>1238</c:v>
                </c:pt>
                <c:pt idx="9">
                  <c:v>424</c:v>
                </c:pt>
                <c:pt idx="10">
                  <c:v>783</c:v>
                </c:pt>
                <c:pt idx="11">
                  <c:v>440</c:v>
                </c:pt>
                <c:pt idx="12">
                  <c:v>1272</c:v>
                </c:pt>
                <c:pt idx="13">
                  <c:v>1607</c:v>
                </c:pt>
                <c:pt idx="14">
                  <c:v>604</c:v>
                </c:pt>
                <c:pt idx="15">
                  <c:v>459</c:v>
                </c:pt>
                <c:pt idx="16">
                  <c:v>865</c:v>
                </c:pt>
                <c:pt idx="17">
                  <c:v>908</c:v>
                </c:pt>
                <c:pt idx="18">
                  <c:v>2467</c:v>
                </c:pt>
                <c:pt idx="19">
                  <c:v>556</c:v>
                </c:pt>
                <c:pt idx="20">
                  <c:v>193</c:v>
                </c:pt>
                <c:pt idx="21">
                  <c:v>361</c:v>
                </c:pt>
                <c:pt idx="22">
                  <c:v>648</c:v>
                </c:pt>
                <c:pt idx="23">
                  <c:v>582</c:v>
                </c:pt>
                <c:pt idx="24">
                  <c:v>1360</c:v>
                </c:pt>
                <c:pt idx="25">
                  <c:v>405</c:v>
                </c:pt>
                <c:pt idx="26">
                  <c:v>744</c:v>
                </c:pt>
                <c:pt idx="27">
                  <c:v>1671</c:v>
                </c:pt>
                <c:pt idx="28">
                  <c:v>199</c:v>
                </c:pt>
                <c:pt idx="29">
                  <c:v>207</c:v>
                </c:pt>
                <c:pt idx="30">
                  <c:v>234</c:v>
                </c:pt>
                <c:pt idx="31">
                  <c:v>2116</c:v>
                </c:pt>
                <c:pt idx="32">
                  <c:v>716</c:v>
                </c:pt>
                <c:pt idx="33">
                  <c:v>468</c:v>
                </c:pt>
                <c:pt idx="34">
                  <c:v>934</c:v>
                </c:pt>
                <c:pt idx="35">
                  <c:v>237</c:v>
                </c:pt>
              </c:numCache>
            </c:numRef>
          </c:val>
        </c:ser>
        <c:ser>
          <c:idx val="1"/>
          <c:order val="1"/>
          <c:tx>
            <c:strRef>
              <c:f>'[3]údaje'!$D$2</c:f>
              <c:strCache>
                <c:ptCount val="1"/>
                <c:pt idx="0">
                  <c:v>Počet plnení - 2011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'[3]údaje'!$B$3:$B$38</c:f>
              <c:strCache>
                <c:ptCount val="36"/>
                <c:pt idx="0">
                  <c:v>020 Bratislava</c:v>
                </c:pt>
                <c:pt idx="1">
                  <c:v>040 Trnava</c:v>
                </c:pt>
                <c:pt idx="2">
                  <c:v>050 Dunajská Streda</c:v>
                </c:pt>
                <c:pt idx="3">
                  <c:v>060 Galanta</c:v>
                </c:pt>
                <c:pt idx="4">
                  <c:v>070 Senica</c:v>
                </c:pt>
                <c:pt idx="5">
                  <c:v>080 Trenčín</c:v>
                </c:pt>
                <c:pt idx="6">
                  <c:v>090 Považská Bystrica</c:v>
                </c:pt>
                <c:pt idx="7">
                  <c:v>100 Prievidza</c:v>
                </c:pt>
                <c:pt idx="8">
                  <c:v>110 Nitra</c:v>
                </c:pt>
                <c:pt idx="9">
                  <c:v>120 Komárno</c:v>
                </c:pt>
                <c:pt idx="10">
                  <c:v>130 Levice</c:v>
                </c:pt>
                <c:pt idx="11">
                  <c:v>140 Nové Zámky</c:v>
                </c:pt>
                <c:pt idx="12">
                  <c:v>150 Topoľčany</c:v>
                </c:pt>
                <c:pt idx="13">
                  <c:v>160 Žilina</c:v>
                </c:pt>
                <c:pt idx="14">
                  <c:v>170 Čadca</c:v>
                </c:pt>
                <c:pt idx="15">
                  <c:v>180 Dolný Kubín</c:v>
                </c:pt>
                <c:pt idx="16">
                  <c:v>190 Liptovský Mikuláš</c:v>
                </c:pt>
                <c:pt idx="17">
                  <c:v>200 Martin</c:v>
                </c:pt>
                <c:pt idx="18">
                  <c:v>210 Banská Bystrica</c:v>
                </c:pt>
                <c:pt idx="19">
                  <c:v>220 Lučenec </c:v>
                </c:pt>
                <c:pt idx="20">
                  <c:v>230 Rimavská Sobota</c:v>
                </c:pt>
                <c:pt idx="21">
                  <c:v>240 Veľký Krtíš</c:v>
                </c:pt>
                <c:pt idx="22">
                  <c:v>250 Zvolen</c:v>
                </c:pt>
                <c:pt idx="23">
                  <c:v>260 Žiar nad Hronom</c:v>
                </c:pt>
                <c:pt idx="24">
                  <c:v>270 Prešov</c:v>
                </c:pt>
                <c:pt idx="25">
                  <c:v>280 Bardejov</c:v>
                </c:pt>
                <c:pt idx="26">
                  <c:v>290 Humenné</c:v>
                </c:pt>
                <c:pt idx="27">
                  <c:v>300 Poprad</c:v>
                </c:pt>
                <c:pt idx="28">
                  <c:v>310 Stará Ľubovňa</c:v>
                </c:pt>
                <c:pt idx="29">
                  <c:v>320 Svidník</c:v>
                </c:pt>
                <c:pt idx="30">
                  <c:v>330 Vranov nad Topľou</c:v>
                </c:pt>
                <c:pt idx="31">
                  <c:v>340 Košice</c:v>
                </c:pt>
                <c:pt idx="32">
                  <c:v>360 Michalovce</c:v>
                </c:pt>
                <c:pt idx="33">
                  <c:v>370 Rožňava</c:v>
                </c:pt>
                <c:pt idx="34">
                  <c:v>380 Spišská Nová Ves</c:v>
                </c:pt>
                <c:pt idx="35">
                  <c:v>390 Trebišov</c:v>
                </c:pt>
              </c:strCache>
            </c:strRef>
          </c:cat>
          <c:val>
            <c:numRef>
              <c:f>'[3]údaje'!$D$3:$D$38</c:f>
              <c:numCache>
                <c:ptCount val="36"/>
                <c:pt idx="0">
                  <c:v>5877</c:v>
                </c:pt>
                <c:pt idx="1">
                  <c:v>1707</c:v>
                </c:pt>
                <c:pt idx="2">
                  <c:v>667</c:v>
                </c:pt>
                <c:pt idx="3">
                  <c:v>920</c:v>
                </c:pt>
                <c:pt idx="4">
                  <c:v>847</c:v>
                </c:pt>
                <c:pt idx="5">
                  <c:v>1597</c:v>
                </c:pt>
                <c:pt idx="6">
                  <c:v>1549</c:v>
                </c:pt>
                <c:pt idx="7">
                  <c:v>2815</c:v>
                </c:pt>
                <c:pt idx="8">
                  <c:v>1424</c:v>
                </c:pt>
                <c:pt idx="9">
                  <c:v>449</c:v>
                </c:pt>
                <c:pt idx="10">
                  <c:v>762</c:v>
                </c:pt>
                <c:pt idx="11">
                  <c:v>430</c:v>
                </c:pt>
                <c:pt idx="12">
                  <c:v>1332</c:v>
                </c:pt>
                <c:pt idx="13">
                  <c:v>1837</c:v>
                </c:pt>
                <c:pt idx="14">
                  <c:v>615</c:v>
                </c:pt>
                <c:pt idx="15">
                  <c:v>470</c:v>
                </c:pt>
                <c:pt idx="16">
                  <c:v>877</c:v>
                </c:pt>
                <c:pt idx="17">
                  <c:v>976</c:v>
                </c:pt>
                <c:pt idx="18">
                  <c:v>2409</c:v>
                </c:pt>
                <c:pt idx="19">
                  <c:v>552</c:v>
                </c:pt>
                <c:pt idx="20">
                  <c:v>219</c:v>
                </c:pt>
                <c:pt idx="21">
                  <c:v>326</c:v>
                </c:pt>
                <c:pt idx="22">
                  <c:v>774</c:v>
                </c:pt>
                <c:pt idx="23">
                  <c:v>601</c:v>
                </c:pt>
                <c:pt idx="24">
                  <c:v>1412</c:v>
                </c:pt>
                <c:pt idx="25">
                  <c:v>367</c:v>
                </c:pt>
                <c:pt idx="26">
                  <c:v>757</c:v>
                </c:pt>
                <c:pt idx="27">
                  <c:v>1690</c:v>
                </c:pt>
                <c:pt idx="28">
                  <c:v>257</c:v>
                </c:pt>
                <c:pt idx="29">
                  <c:v>219</c:v>
                </c:pt>
                <c:pt idx="30">
                  <c:v>287</c:v>
                </c:pt>
                <c:pt idx="31">
                  <c:v>2026</c:v>
                </c:pt>
                <c:pt idx="32">
                  <c:v>562</c:v>
                </c:pt>
                <c:pt idx="33">
                  <c:v>422</c:v>
                </c:pt>
                <c:pt idx="34">
                  <c:v>810</c:v>
                </c:pt>
                <c:pt idx="35">
                  <c:v>234</c:v>
                </c:pt>
              </c:numCache>
            </c:numRef>
          </c:val>
        </c:ser>
        <c:axId val="1611035"/>
        <c:axId val="33831736"/>
      </c:barChart>
      <c:catAx>
        <c:axId val="1611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31736"/>
        <c:crosses val="autoZero"/>
        <c:auto val="1"/>
        <c:lblOffset val="100"/>
        <c:tickLblSkip val="1"/>
        <c:noMultiLvlLbl val="0"/>
      </c:catAx>
      <c:valAx>
        <c:axId val="3383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Počet vyplatených dávok</a:t>
                </a:r>
              </a:p>
            </c:rich>
          </c:tx>
          <c:layout>
            <c:manualLayout>
              <c:xMode val="factor"/>
              <c:yMode val="factor"/>
              <c:x val="0.03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1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51425"/>
          <c:w val="0.182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476250</xdr:colOff>
      <xdr:row>37</xdr:row>
      <xdr:rowOff>180975</xdr:rowOff>
    </xdr:to>
    <xdr:graphicFrame>
      <xdr:nvGraphicFramePr>
        <xdr:cNvPr id="1" name="Graf 3"/>
        <xdr:cNvGraphicFramePr/>
      </xdr:nvGraphicFramePr>
      <xdr:xfrm>
        <a:off x="0" y="0"/>
        <a:ext cx="901065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0</xdr:row>
      <xdr:rowOff>76200</xdr:rowOff>
    </xdr:from>
    <xdr:to>
      <xdr:col>14</xdr:col>
      <xdr:colOff>542925</xdr:colOff>
      <xdr:row>1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62975" y="762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9525</xdr:colOff>
      <xdr:row>37</xdr:row>
      <xdr:rowOff>114300</xdr:rowOff>
    </xdr:to>
    <xdr:graphicFrame>
      <xdr:nvGraphicFramePr>
        <xdr:cNvPr id="1" name="Graf 1"/>
        <xdr:cNvGraphicFramePr/>
      </xdr:nvGraphicFramePr>
      <xdr:xfrm>
        <a:off x="0" y="0"/>
        <a:ext cx="91535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0</xdr:row>
      <xdr:rowOff>85725</xdr:rowOff>
    </xdr:from>
    <xdr:to>
      <xdr:col>14</xdr:col>
      <xdr:colOff>552450</xdr:colOff>
      <xdr:row>1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62975" y="857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0</xdr:colOff>
      <xdr:row>37</xdr:row>
      <xdr:rowOff>180975</xdr:rowOff>
    </xdr:to>
    <xdr:graphicFrame>
      <xdr:nvGraphicFramePr>
        <xdr:cNvPr id="1" name="Graf 1"/>
        <xdr:cNvGraphicFramePr/>
      </xdr:nvGraphicFramePr>
      <xdr:xfrm>
        <a:off x="0" y="0"/>
        <a:ext cx="914400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504825</xdr:colOff>
      <xdr:row>0</xdr:row>
      <xdr:rowOff>114300</xdr:rowOff>
    </xdr:from>
    <xdr:to>
      <xdr:col>14</xdr:col>
      <xdr:colOff>523875</xdr:colOff>
      <xdr:row>1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429625" y="11430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14</xdr:col>
      <xdr:colOff>485775</xdr:colOff>
      <xdr:row>44</xdr:row>
      <xdr:rowOff>0</xdr:rowOff>
    </xdr:to>
    <xdr:graphicFrame>
      <xdr:nvGraphicFramePr>
        <xdr:cNvPr id="1" name="Graf 2"/>
        <xdr:cNvGraphicFramePr/>
      </xdr:nvGraphicFramePr>
      <xdr:xfrm>
        <a:off x="0" y="66675"/>
        <a:ext cx="9020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457200</xdr:colOff>
      <xdr:row>0</xdr:row>
      <xdr:rowOff>95250</xdr:rowOff>
    </xdr:from>
    <xdr:to>
      <xdr:col>14</xdr:col>
      <xdr:colOff>466725</xdr:colOff>
      <xdr:row>1</xdr:row>
      <xdr:rowOff>133350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382000" y="9525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14</xdr:col>
      <xdr:colOff>552450</xdr:colOff>
      <xdr:row>45</xdr:row>
      <xdr:rowOff>114300</xdr:rowOff>
    </xdr:to>
    <xdr:graphicFrame>
      <xdr:nvGraphicFramePr>
        <xdr:cNvPr id="1" name="Graf 2"/>
        <xdr:cNvGraphicFramePr/>
      </xdr:nvGraphicFramePr>
      <xdr:xfrm>
        <a:off x="0" y="85725"/>
        <a:ext cx="908685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485775</xdr:colOff>
      <xdr:row>0</xdr:row>
      <xdr:rowOff>152400</xdr:rowOff>
    </xdr:from>
    <xdr:to>
      <xdr:col>14</xdr:col>
      <xdr:colOff>504825</xdr:colOff>
      <xdr:row>2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410575" y="15240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Príloha</a:t>
          </a:r>
          <a:r>
            <a:rPr lang="en-US" cap="none" sz="10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609600</xdr:colOff>
      <xdr:row>65</xdr:row>
      <xdr:rowOff>38100</xdr:rowOff>
    </xdr:to>
    <xdr:graphicFrame>
      <xdr:nvGraphicFramePr>
        <xdr:cNvPr id="1" name="Graf 1"/>
        <xdr:cNvGraphicFramePr/>
      </xdr:nvGraphicFramePr>
      <xdr:xfrm>
        <a:off x="0" y="38100"/>
        <a:ext cx="6096000" cy="1234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0</xdr:row>
      <xdr:rowOff>66675</xdr:rowOff>
    </xdr:from>
    <xdr:to>
      <xdr:col>9</xdr:col>
      <xdr:colOff>590550</xdr:colOff>
      <xdr:row>1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457825" y="6667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-Spevar_J\AppData\Local\Microsoft\Windows\Temporary%20Internet%20Files\Content.Outlook\JCFYJ9UM\VS%20-%20grafy%20201020112012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-Spevar_J\AppData\Local\Microsoft\Windows\Temporary%20Internet%20Files\Content.Outlook\JCFYJ9UM\Po&#269;ty%20a%20sumy%20pod&#318;a%20druhov%20&#218;D%20za%20rok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-Spevar_J\AppData\Local\Microsoft\Windows\Temporary%20Internet%20Files\Content.Outlook\JCFYJ9UM\Po&#269;ty%20a%20sumy%20&#218;D%20pod&#318;a%20pobo&#269;iek%20za%20rok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-Spevar_J\AppData\Local\Microsoft\Windows\Temporary%20Internet%20Files\Content.Outlook\JCFYJ9UM\VS%20-%20grafy%20201020112012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Zdrojové údaje"/>
      <sheetName val="Počet vyplácaných dôchodkov"/>
      <sheetName val="Priemerné mesačné výšky"/>
      <sheetName val="Počet novopriznaných dôchodkov"/>
    </sheetNames>
    <sheetDataSet>
      <sheetData sheetId="1">
        <row r="6">
          <cell r="D6" t="str">
            <v>rok 2011</v>
          </cell>
          <cell r="J6" t="str">
            <v>rok 2011</v>
          </cell>
        </row>
        <row r="7">
          <cell r="B7" t="str">
            <v>starobný dôchodok + starobný pomerný dôchodok</v>
          </cell>
          <cell r="C7">
            <v>954661</v>
          </cell>
          <cell r="D7">
            <v>957633</v>
          </cell>
          <cell r="E7">
            <v>980863</v>
          </cell>
          <cell r="H7" t="str">
            <v>starobný dôchodok + starobný pomerný dôchodok</v>
          </cell>
          <cell r="I7">
            <v>20062</v>
          </cell>
          <cell r="J7">
            <v>14302</v>
          </cell>
          <cell r="K7">
            <v>28323</v>
          </cell>
        </row>
        <row r="8">
          <cell r="B8" t="str">
            <v>predčasný starobný dôchodok</v>
          </cell>
          <cell r="C8">
            <v>47893</v>
          </cell>
          <cell r="D8">
            <v>32130</v>
          </cell>
          <cell r="E8">
            <v>24404</v>
          </cell>
          <cell r="H8" t="str">
            <v>predčasný starobný dôchodok</v>
          </cell>
          <cell r="I8">
            <v>30594</v>
          </cell>
          <cell r="J8">
            <v>13293</v>
          </cell>
          <cell r="K8">
            <v>16926</v>
          </cell>
        </row>
        <row r="9">
          <cell r="B9" t="str">
            <v>invalid.dôch.+čiastoč.inval.dôch.+ dôch.za výsluhu rokov + dôch.prizn.podľa §70 ods.2 zsp</v>
          </cell>
          <cell r="C9">
            <v>218980</v>
          </cell>
          <cell r="D9">
            <v>229632</v>
          </cell>
          <cell r="E9">
            <v>235601</v>
          </cell>
          <cell r="H9" t="str">
            <v>invalidný dôch. + čiastoč. invalid. dôch. + dôch. za výsluhu rokov + dôch. priznaný podľa § 70 ods. 2 zsp</v>
          </cell>
          <cell r="I9">
            <v>26074</v>
          </cell>
          <cell r="J9">
            <v>25118</v>
          </cell>
          <cell r="K9">
            <v>24261</v>
          </cell>
        </row>
        <row r="10">
          <cell r="B10" t="str">
            <v>vdovský dôchodok</v>
          </cell>
          <cell r="C10">
            <v>300405</v>
          </cell>
          <cell r="D10">
            <v>299389</v>
          </cell>
          <cell r="E10">
            <v>297828</v>
          </cell>
          <cell r="H10" t="str">
            <v>vdovský dôchodok</v>
          </cell>
          <cell r="I10">
            <v>14166</v>
          </cell>
          <cell r="J10">
            <v>14578</v>
          </cell>
          <cell r="K10">
            <v>14167</v>
          </cell>
        </row>
        <row r="11">
          <cell r="B11" t="str">
            <v>vdovecký dôchodok</v>
          </cell>
          <cell r="C11">
            <v>36439</v>
          </cell>
          <cell r="D11">
            <v>37986</v>
          </cell>
          <cell r="E11">
            <v>39049</v>
          </cell>
          <cell r="H11" t="str">
            <v>vdovecký dôchodok</v>
          </cell>
          <cell r="I11">
            <v>4645</v>
          </cell>
          <cell r="J11">
            <v>5028</v>
          </cell>
          <cell r="K11">
            <v>4833</v>
          </cell>
        </row>
        <row r="12">
          <cell r="B12" t="str">
            <v>sirotský dôchodok</v>
          </cell>
          <cell r="C12">
            <v>28043</v>
          </cell>
          <cell r="D12">
            <v>27617</v>
          </cell>
          <cell r="E12">
            <v>26923</v>
          </cell>
          <cell r="H12" t="str">
            <v>sirotský dôchodok</v>
          </cell>
          <cell r="I12">
            <v>3488</v>
          </cell>
          <cell r="J12">
            <v>4010</v>
          </cell>
          <cell r="K12">
            <v>3670</v>
          </cell>
        </row>
        <row r="13">
          <cell r="B13" t="str">
            <v>iný</v>
          </cell>
          <cell r="C13">
            <v>1</v>
          </cell>
          <cell r="D13">
            <v>1</v>
          </cell>
          <cell r="E13">
            <v>1</v>
          </cell>
          <cell r="H13" t="str">
            <v>dôchodok manželky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dôchodok manželky</v>
          </cell>
          <cell r="C14">
            <v>1554</v>
          </cell>
          <cell r="D14">
            <v>1271</v>
          </cell>
          <cell r="E14">
            <v>1030</v>
          </cell>
          <cell r="H14" t="str">
            <v>spolu</v>
          </cell>
          <cell r="I14">
            <v>99029</v>
          </cell>
          <cell r="J14">
            <v>76329</v>
          </cell>
          <cell r="K14">
            <v>92180</v>
          </cell>
        </row>
        <row r="15">
          <cell r="B15" t="str">
            <v>sociálny dôchodok</v>
          </cell>
          <cell r="C15">
            <v>2755</v>
          </cell>
          <cell r="D15">
            <v>2534</v>
          </cell>
          <cell r="E15">
            <v>2319</v>
          </cell>
        </row>
        <row r="16">
          <cell r="B16" t="str">
            <v>spolu</v>
          </cell>
          <cell r="C16">
            <v>1590731</v>
          </cell>
          <cell r="D16">
            <v>1588193</v>
          </cell>
          <cell r="E16">
            <v>1608018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2"/>
      <sheetName val="príloha_3"/>
      <sheetName val="údaje"/>
      <sheetName val="Hárok1"/>
    </sheetNames>
    <sheetDataSet>
      <sheetData sheetId="2">
        <row r="1">
          <cell r="B1" t="str">
            <v>Počet vyplatených dávok</v>
          </cell>
          <cell r="C1" t="str">
            <v>Suma vyplatených dávok</v>
          </cell>
        </row>
        <row r="2">
          <cell r="A2" t="str">
            <v>Náhrada za stratu na zárobku počas PN</v>
          </cell>
          <cell r="B2">
            <v>3</v>
          </cell>
          <cell r="C2">
            <v>3363.37</v>
          </cell>
        </row>
        <row r="3">
          <cell r="A3" t="str">
            <v>Náhrada za stratu na zárobku po skončení PN</v>
          </cell>
          <cell r="B3">
            <v>64</v>
          </cell>
          <cell r="C3">
            <v>70864.63</v>
          </cell>
        </row>
        <row r="4">
          <cell r="A4" t="str">
            <v>Náhrada za stratu na dôchodku</v>
          </cell>
          <cell r="B4">
            <v>0</v>
          </cell>
          <cell r="C4">
            <v>0</v>
          </cell>
        </row>
        <row r="5">
          <cell r="A5" t="str">
            <v>Náhrada nákladov na výživu pozostalých</v>
          </cell>
          <cell r="B5">
            <v>1</v>
          </cell>
          <cell r="C5">
            <v>1926.58</v>
          </cell>
        </row>
        <row r="6">
          <cell r="A6" t="str">
            <v>Náhrada za bolesť </v>
          </cell>
          <cell r="B6">
            <v>8</v>
          </cell>
          <cell r="C6">
            <v>43772.96</v>
          </cell>
        </row>
        <row r="7">
          <cell r="A7" t="str">
            <v>Náhrada za SSU </v>
          </cell>
          <cell r="B7">
            <v>20</v>
          </cell>
          <cell r="C7">
            <v>335112.1</v>
          </cell>
        </row>
        <row r="8">
          <cell r="A8" t="str">
            <v>Náhrada nákladov spojených s liečením</v>
          </cell>
          <cell r="B8">
            <v>26</v>
          </cell>
          <cell r="C8">
            <v>1351</v>
          </cell>
        </row>
        <row r="9">
          <cell r="A9" t="str">
            <v>Náhrada nákladov spojených s pohrebom</v>
          </cell>
          <cell r="B9">
            <v>0</v>
          </cell>
          <cell r="C9">
            <v>0</v>
          </cell>
        </row>
        <row r="10">
          <cell r="A10" t="str">
            <v>Jednorazové odškodnenie pozostalých </v>
          </cell>
          <cell r="B10">
            <v>0</v>
          </cell>
          <cell r="C10">
            <v>0</v>
          </cell>
        </row>
        <row r="11">
          <cell r="A11" t="str">
            <v>Náhrada za stratu na zárobku počas PN po 1.1.2004</v>
          </cell>
          <cell r="B11">
            <v>0</v>
          </cell>
          <cell r="C11">
            <v>0</v>
          </cell>
        </row>
        <row r="12">
          <cell r="A12" t="str">
            <v>Náhrada za bolesť podľa § 99 ZSP</v>
          </cell>
          <cell r="B12">
            <v>8613</v>
          </cell>
          <cell r="C12">
            <v>5879874.88</v>
          </cell>
        </row>
        <row r="13">
          <cell r="A13" t="str">
            <v>Náhrada za SSU podľa § 99 ZSP</v>
          </cell>
          <cell r="B13">
            <v>1666</v>
          </cell>
          <cell r="C13">
            <v>7658408.26</v>
          </cell>
        </row>
        <row r="14">
          <cell r="A14" t="str">
            <v>Náhrada nákladov spoj. s liečením podľa § 100 ZSP</v>
          </cell>
          <cell r="B14">
            <v>1044</v>
          </cell>
          <cell r="C14">
            <v>106347.44</v>
          </cell>
        </row>
        <row r="15">
          <cell r="A15" t="str">
            <v>Náhrada nákl. spoj. s pohrebom podľa § 101 ZSP</v>
          </cell>
          <cell r="B15">
            <v>60</v>
          </cell>
          <cell r="C15">
            <v>80147.56</v>
          </cell>
        </row>
        <row r="16">
          <cell r="A16" t="str">
            <v>Jednorazové vyrovnanie podľa § 90 ZSP</v>
          </cell>
          <cell r="B16">
            <v>102</v>
          </cell>
          <cell r="C16">
            <v>242487.06</v>
          </cell>
        </row>
        <row r="17">
          <cell r="A17" t="str">
            <v>Jednorazové odškodnenie podľa § 94 ZSP</v>
          </cell>
          <cell r="B17">
            <v>58</v>
          </cell>
          <cell r="C17">
            <v>690014.9</v>
          </cell>
        </row>
        <row r="18">
          <cell r="A18" t="str">
            <v>Úrazový príplatok podľa § 85 ZSP</v>
          </cell>
          <cell r="B18">
            <v>27672</v>
          </cell>
          <cell r="C18">
            <v>3377683.61</v>
          </cell>
        </row>
        <row r="19">
          <cell r="A19" t="str">
            <v>Pracovná rehabilitácia</v>
          </cell>
          <cell r="B19">
            <v>0</v>
          </cell>
          <cell r="C19">
            <v>0</v>
          </cell>
        </row>
        <row r="20">
          <cell r="A20" t="str">
            <v>Rehabilitačné</v>
          </cell>
          <cell r="B20">
            <v>0</v>
          </cell>
          <cell r="C20">
            <v>0</v>
          </cell>
        </row>
        <row r="21">
          <cell r="A21" t="str">
            <v>Rekvalifikácia</v>
          </cell>
          <cell r="B21">
            <v>0</v>
          </cell>
          <cell r="C21">
            <v>0</v>
          </cell>
        </row>
        <row r="22">
          <cell r="A22" t="str">
            <v>Rekvalifikačné</v>
          </cell>
          <cell r="B22">
            <v>0</v>
          </cell>
          <cell r="C22">
            <v>0</v>
          </cell>
        </row>
        <row r="23">
          <cell r="A23" t="str">
            <v>Úrazová renta</v>
          </cell>
          <cell r="B23">
            <v>81524</v>
          </cell>
          <cell r="C23">
            <v>22730927.93</v>
          </cell>
        </row>
        <row r="24">
          <cell r="A24" t="str">
            <v>Pozostalostná úrazová renta</v>
          </cell>
          <cell r="B24">
            <v>2767</v>
          </cell>
          <cell r="C24">
            <v>330795.02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4"/>
      <sheetName val="príloha_5"/>
      <sheetName val="údaje"/>
    </sheetNames>
    <sheetDataSet>
      <sheetData sheetId="2">
        <row r="2">
          <cell r="C2" t="str">
            <v>Počet plnení - 2012</v>
          </cell>
          <cell r="D2" t="str">
            <v>Počet plnení - 2011</v>
          </cell>
        </row>
        <row r="3">
          <cell r="B3" t="str">
            <v>020 Bratislava</v>
          </cell>
          <cell r="C3">
            <v>6361</v>
          </cell>
          <cell r="D3">
            <v>5877</v>
          </cell>
        </row>
        <row r="4">
          <cell r="B4" t="str">
            <v>040 Trnava</v>
          </cell>
          <cell r="C4">
            <v>1838</v>
          </cell>
          <cell r="D4">
            <v>1707</v>
          </cell>
        </row>
        <row r="5">
          <cell r="B5" t="str">
            <v>050 Dunajská Streda</v>
          </cell>
          <cell r="C5">
            <v>629</v>
          </cell>
          <cell r="D5">
            <v>667</v>
          </cell>
        </row>
        <row r="6">
          <cell r="B6" t="str">
            <v>060 Galanta</v>
          </cell>
          <cell r="C6">
            <v>986</v>
          </cell>
          <cell r="D6">
            <v>920</v>
          </cell>
        </row>
        <row r="7">
          <cell r="B7" t="str">
            <v>070 Senica</v>
          </cell>
          <cell r="C7">
            <v>761</v>
          </cell>
          <cell r="D7">
            <v>847</v>
          </cell>
        </row>
        <row r="8">
          <cell r="B8" t="str">
            <v>080 Trenčín</v>
          </cell>
          <cell r="C8">
            <v>1543</v>
          </cell>
          <cell r="D8">
            <v>1597</v>
          </cell>
        </row>
        <row r="9">
          <cell r="B9" t="str">
            <v>090 Považská Bystrica</v>
          </cell>
          <cell r="C9">
            <v>1772</v>
          </cell>
          <cell r="D9">
            <v>1549</v>
          </cell>
        </row>
        <row r="10">
          <cell r="B10" t="str">
            <v>100 Prievidza</v>
          </cell>
          <cell r="C10">
            <v>2749</v>
          </cell>
          <cell r="D10">
            <v>2815</v>
          </cell>
        </row>
        <row r="11">
          <cell r="B11" t="str">
            <v>110 Nitra</v>
          </cell>
          <cell r="C11">
            <v>1238</v>
          </cell>
          <cell r="D11">
            <v>1424</v>
          </cell>
        </row>
        <row r="12">
          <cell r="B12" t="str">
            <v>120 Komárno</v>
          </cell>
          <cell r="C12">
            <v>424</v>
          </cell>
          <cell r="D12">
            <v>449</v>
          </cell>
        </row>
        <row r="13">
          <cell r="B13" t="str">
            <v>130 Levice</v>
          </cell>
          <cell r="C13">
            <v>783</v>
          </cell>
          <cell r="D13">
            <v>762</v>
          </cell>
        </row>
        <row r="14">
          <cell r="B14" t="str">
            <v>140 Nové Zámky</v>
          </cell>
          <cell r="C14">
            <v>440</v>
          </cell>
          <cell r="D14">
            <v>430</v>
          </cell>
        </row>
        <row r="15">
          <cell r="B15" t="str">
            <v>150 Topoľčany</v>
          </cell>
          <cell r="C15">
            <v>1272</v>
          </cell>
          <cell r="D15">
            <v>1332</v>
          </cell>
        </row>
        <row r="16">
          <cell r="B16" t="str">
            <v>160 Žilina</v>
          </cell>
          <cell r="C16">
            <v>1607</v>
          </cell>
          <cell r="D16">
            <v>1837</v>
          </cell>
        </row>
        <row r="17">
          <cell r="B17" t="str">
            <v>170 Čadca</v>
          </cell>
          <cell r="C17">
            <v>604</v>
          </cell>
          <cell r="D17">
            <v>615</v>
          </cell>
        </row>
        <row r="18">
          <cell r="B18" t="str">
            <v>180 Dolný Kubín</v>
          </cell>
          <cell r="C18">
            <v>459</v>
          </cell>
          <cell r="D18">
            <v>470</v>
          </cell>
        </row>
        <row r="19">
          <cell r="B19" t="str">
            <v>190 Liptovský Mikuláš</v>
          </cell>
          <cell r="C19">
            <v>865</v>
          </cell>
          <cell r="D19">
            <v>877</v>
          </cell>
        </row>
        <row r="20">
          <cell r="B20" t="str">
            <v>200 Martin</v>
          </cell>
          <cell r="C20">
            <v>908</v>
          </cell>
          <cell r="D20">
            <v>976</v>
          </cell>
        </row>
        <row r="21">
          <cell r="B21" t="str">
            <v>210 Banská Bystrica</v>
          </cell>
          <cell r="C21">
            <v>2467</v>
          </cell>
          <cell r="D21">
            <v>2409</v>
          </cell>
        </row>
        <row r="22">
          <cell r="B22" t="str">
            <v>220 Lučenec </v>
          </cell>
          <cell r="C22">
            <v>556</v>
          </cell>
          <cell r="D22">
            <v>552</v>
          </cell>
        </row>
        <row r="23">
          <cell r="B23" t="str">
            <v>230 Rimavská Sobota</v>
          </cell>
          <cell r="C23">
            <v>193</v>
          </cell>
          <cell r="D23">
            <v>219</v>
          </cell>
        </row>
        <row r="24">
          <cell r="B24" t="str">
            <v>240 Veľký Krtíš</v>
          </cell>
          <cell r="C24">
            <v>361</v>
          </cell>
          <cell r="D24">
            <v>326</v>
          </cell>
        </row>
        <row r="25">
          <cell r="B25" t="str">
            <v>250 Zvolen</v>
          </cell>
          <cell r="C25">
            <v>648</v>
          </cell>
          <cell r="D25">
            <v>774</v>
          </cell>
        </row>
        <row r="26">
          <cell r="B26" t="str">
            <v>260 Žiar nad Hronom</v>
          </cell>
          <cell r="C26">
            <v>582</v>
          </cell>
          <cell r="D26">
            <v>601</v>
          </cell>
        </row>
        <row r="27">
          <cell r="B27" t="str">
            <v>270 Prešov</v>
          </cell>
          <cell r="C27">
            <v>1360</v>
          </cell>
          <cell r="D27">
            <v>1412</v>
          </cell>
        </row>
        <row r="28">
          <cell r="B28" t="str">
            <v>280 Bardejov</v>
          </cell>
          <cell r="C28">
            <v>405</v>
          </cell>
          <cell r="D28">
            <v>367</v>
          </cell>
        </row>
        <row r="29">
          <cell r="B29" t="str">
            <v>290 Humenné</v>
          </cell>
          <cell r="C29">
            <v>744</v>
          </cell>
          <cell r="D29">
            <v>757</v>
          </cell>
        </row>
        <row r="30">
          <cell r="B30" t="str">
            <v>300 Poprad</v>
          </cell>
          <cell r="C30">
            <v>1671</v>
          </cell>
          <cell r="D30">
            <v>1690</v>
          </cell>
        </row>
        <row r="31">
          <cell r="B31" t="str">
            <v>310 Stará Ľubovňa</v>
          </cell>
          <cell r="C31">
            <v>199</v>
          </cell>
          <cell r="D31">
            <v>257</v>
          </cell>
        </row>
        <row r="32">
          <cell r="B32" t="str">
            <v>320 Svidník</v>
          </cell>
          <cell r="C32">
            <v>207</v>
          </cell>
          <cell r="D32">
            <v>219</v>
          </cell>
        </row>
        <row r="33">
          <cell r="B33" t="str">
            <v>330 Vranov nad Topľou</v>
          </cell>
          <cell r="C33">
            <v>234</v>
          </cell>
          <cell r="D33">
            <v>287</v>
          </cell>
        </row>
        <row r="34">
          <cell r="B34" t="str">
            <v>340 Košice</v>
          </cell>
          <cell r="C34">
            <v>2116</v>
          </cell>
          <cell r="D34">
            <v>2026</v>
          </cell>
        </row>
        <row r="35">
          <cell r="B35" t="str">
            <v>360 Michalovce</v>
          </cell>
          <cell r="C35">
            <v>716</v>
          </cell>
          <cell r="D35">
            <v>562</v>
          </cell>
        </row>
        <row r="36">
          <cell r="B36" t="str">
            <v>370 Rožňava</v>
          </cell>
          <cell r="C36">
            <v>468</v>
          </cell>
          <cell r="D36">
            <v>422</v>
          </cell>
        </row>
        <row r="37">
          <cell r="B37" t="str">
            <v>380 Spišská Nová Ves</v>
          </cell>
          <cell r="C37">
            <v>934</v>
          </cell>
          <cell r="D37">
            <v>810</v>
          </cell>
        </row>
        <row r="38">
          <cell r="B38" t="str">
            <v>390 Trebišov</v>
          </cell>
          <cell r="C38">
            <v>237</v>
          </cell>
          <cell r="D38">
            <v>234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drojové údaje"/>
      <sheetName val="Počet vyplácaných dôchodkov"/>
      <sheetName val="Priemerné mesačné výšky"/>
      <sheetName val="Počet novopriznaných dôchodkov"/>
    </sheetNames>
    <sheetDataSet>
      <sheetData sheetId="0">
        <row r="20">
          <cell r="D20" t="str">
            <v>k 31.12.2011</v>
          </cell>
        </row>
        <row r="21">
          <cell r="B21" t="str">
            <v>starobný dôchodok 
+ starobný pomerný dôchodok</v>
          </cell>
          <cell r="C21">
            <v>352.54</v>
          </cell>
          <cell r="D21">
            <v>362.08</v>
          </cell>
          <cell r="E21">
            <v>375.89</v>
          </cell>
        </row>
        <row r="22">
          <cell r="B22" t="str">
            <v>predčasný starobný dôchodok</v>
          </cell>
          <cell r="C22">
            <v>367.05</v>
          </cell>
          <cell r="D22">
            <v>357.63</v>
          </cell>
          <cell r="E22">
            <v>374.51</v>
          </cell>
        </row>
        <row r="23">
          <cell r="B23" t="str">
            <v>invalidný dôchodok 
+ čiastočný invalidný dôchodok 
+ dôchodok za výsluhu rokov</v>
          </cell>
          <cell r="C23">
            <v>254.79</v>
          </cell>
          <cell r="D23">
            <v>255.63</v>
          </cell>
          <cell r="E23">
            <v>260.9</v>
          </cell>
        </row>
        <row r="24">
          <cell r="B24" t="str">
            <v>vdovský dôchodok</v>
          </cell>
          <cell r="C24">
            <v>217.08</v>
          </cell>
          <cell r="D24">
            <v>222</v>
          </cell>
          <cell r="E24">
            <v>229.68</v>
          </cell>
        </row>
        <row r="25">
          <cell r="B25" t="str">
            <v>vdovský dôchodok vyplácaný 
v súbehu s iným dôchodkom</v>
          </cell>
          <cell r="C25">
            <v>384.74</v>
          </cell>
          <cell r="D25">
            <v>393.97</v>
          </cell>
          <cell r="E25">
            <v>409.76</v>
          </cell>
        </row>
        <row r="26">
          <cell r="B26" t="str">
            <v>vdovecký dôchodok</v>
          </cell>
          <cell r="C26">
            <v>165.35</v>
          </cell>
          <cell r="D26">
            <v>169.67</v>
          </cell>
          <cell r="E26">
            <v>175.92</v>
          </cell>
        </row>
        <row r="27">
          <cell r="B27" t="str">
            <v>vdovecký dôchodok vyplácaný 
v súbehu s iným dôchodkom</v>
          </cell>
          <cell r="C27">
            <v>444.81</v>
          </cell>
          <cell r="D27">
            <v>456.54</v>
          </cell>
          <cell r="E27">
            <v>476</v>
          </cell>
        </row>
        <row r="28">
          <cell r="B28" t="str">
            <v>sirotský dôchodok</v>
          </cell>
          <cell r="C28">
            <v>125.28</v>
          </cell>
          <cell r="D28">
            <v>125.88</v>
          </cell>
          <cell r="E28">
            <v>128.24</v>
          </cell>
        </row>
        <row r="29">
          <cell r="B29" t="str">
            <v>iný</v>
          </cell>
          <cell r="C29">
            <v>2.9</v>
          </cell>
          <cell r="D29">
            <v>2.9</v>
          </cell>
          <cell r="E29">
            <v>2.9</v>
          </cell>
        </row>
        <row r="30">
          <cell r="B30" t="str">
            <v>dôchodok manželky</v>
          </cell>
          <cell r="C30">
            <v>19</v>
          </cell>
          <cell r="D30">
            <v>19</v>
          </cell>
          <cell r="E30">
            <v>19</v>
          </cell>
        </row>
        <row r="31">
          <cell r="B31" t="str">
            <v>sociálny dôchodok</v>
          </cell>
          <cell r="C31">
            <v>199.15</v>
          </cell>
          <cell r="D31">
            <v>202.5</v>
          </cell>
          <cell r="E31">
            <v>209.23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7.28125" style="117" customWidth="1"/>
    <col min="2" max="2" width="28.7109375" style="116" customWidth="1"/>
    <col min="3" max="3" width="51.57421875" style="113" customWidth="1"/>
    <col min="4" max="16384" width="9.140625" style="113" customWidth="1"/>
  </cols>
  <sheetData>
    <row r="1" spans="1:3" ht="15">
      <c r="A1" s="38"/>
      <c r="B1" s="124"/>
      <c r="C1" s="118" t="s">
        <v>70</v>
      </c>
    </row>
    <row r="2" spans="1:3" ht="30.75" customHeight="1">
      <c r="A2" s="199" t="s">
        <v>71</v>
      </c>
      <c r="B2" s="199"/>
      <c r="C2" s="199"/>
    </row>
    <row r="3" spans="1:3" ht="18" customHeight="1">
      <c r="A3" s="200" t="s">
        <v>72</v>
      </c>
      <c r="B3" s="202" t="s">
        <v>73</v>
      </c>
      <c r="C3" s="204" t="s">
        <v>74</v>
      </c>
    </row>
    <row r="4" spans="1:3" ht="27" customHeight="1">
      <c r="A4" s="201"/>
      <c r="B4" s="203"/>
      <c r="C4" s="205"/>
    </row>
    <row r="5" spans="1:3" ht="18" customHeight="1">
      <c r="A5" s="193">
        <v>1</v>
      </c>
      <c r="B5" s="194" t="s">
        <v>15</v>
      </c>
      <c r="C5" s="122" t="s">
        <v>201</v>
      </c>
    </row>
    <row r="6" spans="1:3" ht="18" customHeight="1">
      <c r="A6" s="193"/>
      <c r="B6" s="194"/>
      <c r="C6" s="128" t="s">
        <v>200</v>
      </c>
    </row>
    <row r="7" spans="1:3" ht="18" customHeight="1">
      <c r="A7" s="193">
        <v>2</v>
      </c>
      <c r="B7" s="194" t="s">
        <v>43</v>
      </c>
      <c r="C7" s="122" t="s">
        <v>203</v>
      </c>
    </row>
    <row r="8" spans="1:3" ht="18" customHeight="1">
      <c r="A8" s="193"/>
      <c r="B8" s="194"/>
      <c r="C8" s="128" t="s">
        <v>202</v>
      </c>
    </row>
    <row r="9" spans="1:3" ht="18" customHeight="1">
      <c r="A9" s="193">
        <v>3</v>
      </c>
      <c r="B9" s="194" t="s">
        <v>18</v>
      </c>
      <c r="C9" s="122" t="s">
        <v>265</v>
      </c>
    </row>
    <row r="10" spans="1:3" ht="18" customHeight="1">
      <c r="A10" s="193"/>
      <c r="B10" s="194"/>
      <c r="C10" s="128" t="s">
        <v>204</v>
      </c>
    </row>
    <row r="11" spans="1:3" ht="18" customHeight="1">
      <c r="A11" s="193">
        <v>4</v>
      </c>
      <c r="B11" s="194" t="s">
        <v>19</v>
      </c>
      <c r="C11" s="122" t="s">
        <v>206</v>
      </c>
    </row>
    <row r="12" spans="1:3" ht="18" customHeight="1">
      <c r="A12" s="193"/>
      <c r="B12" s="194"/>
      <c r="C12" s="128" t="s">
        <v>205</v>
      </c>
    </row>
    <row r="13" spans="1:3" ht="18" customHeight="1">
      <c r="A13" s="193">
        <v>5</v>
      </c>
      <c r="B13" s="194" t="s">
        <v>36</v>
      </c>
      <c r="C13" s="122" t="s">
        <v>207</v>
      </c>
    </row>
    <row r="14" spans="1:3" ht="18" customHeight="1">
      <c r="A14" s="193"/>
      <c r="B14" s="194"/>
      <c r="C14" s="119" t="s">
        <v>273</v>
      </c>
    </row>
    <row r="15" spans="1:3" ht="18" customHeight="1">
      <c r="A15" s="193">
        <v>6</v>
      </c>
      <c r="B15" s="194" t="s">
        <v>42</v>
      </c>
      <c r="C15" s="122" t="s">
        <v>209</v>
      </c>
    </row>
    <row r="16" spans="1:3" ht="18" customHeight="1">
      <c r="A16" s="193"/>
      <c r="B16" s="194"/>
      <c r="C16" s="125" t="s">
        <v>208</v>
      </c>
    </row>
    <row r="17" spans="1:3" ht="18" customHeight="1">
      <c r="A17" s="193">
        <v>7</v>
      </c>
      <c r="B17" s="194" t="s">
        <v>31</v>
      </c>
      <c r="C17" s="126" t="s">
        <v>210</v>
      </c>
    </row>
    <row r="18" spans="1:3" s="114" customFormat="1" ht="18" customHeight="1">
      <c r="A18" s="193"/>
      <c r="B18" s="194"/>
      <c r="C18" s="128" t="s">
        <v>236</v>
      </c>
    </row>
    <row r="19" spans="1:3" ht="18" customHeight="1">
      <c r="A19" s="193">
        <v>8</v>
      </c>
      <c r="B19" s="194" t="s">
        <v>33</v>
      </c>
      <c r="C19" s="126" t="s">
        <v>237</v>
      </c>
    </row>
    <row r="20" spans="1:3" ht="18" customHeight="1">
      <c r="A20" s="193"/>
      <c r="B20" s="194"/>
      <c r="C20" s="126" t="s">
        <v>211</v>
      </c>
    </row>
    <row r="21" spans="1:4" ht="18" customHeight="1">
      <c r="A21" s="193"/>
      <c r="B21" s="194"/>
      <c r="C21" s="128" t="s">
        <v>212</v>
      </c>
      <c r="D21" s="115"/>
    </row>
    <row r="22" spans="1:3" ht="18" customHeight="1">
      <c r="A22" s="193">
        <v>9</v>
      </c>
      <c r="B22" s="194" t="s">
        <v>28</v>
      </c>
      <c r="C22" s="126" t="s">
        <v>213</v>
      </c>
    </row>
    <row r="23" spans="1:3" ht="18" customHeight="1">
      <c r="A23" s="193"/>
      <c r="B23" s="194"/>
      <c r="C23" s="128" t="s">
        <v>238</v>
      </c>
    </row>
    <row r="24" spans="1:3" ht="18" customHeight="1">
      <c r="A24" s="193">
        <v>10</v>
      </c>
      <c r="B24" s="194" t="s">
        <v>21</v>
      </c>
      <c r="C24" s="126" t="s">
        <v>239</v>
      </c>
    </row>
    <row r="25" spans="1:3" ht="18" customHeight="1">
      <c r="A25" s="193"/>
      <c r="B25" s="194"/>
      <c r="C25" s="128" t="s">
        <v>240</v>
      </c>
    </row>
    <row r="26" spans="1:3" ht="18" customHeight="1">
      <c r="A26" s="193">
        <v>11</v>
      </c>
      <c r="B26" s="194" t="s">
        <v>23</v>
      </c>
      <c r="C26" s="126" t="s">
        <v>214</v>
      </c>
    </row>
    <row r="27" spans="1:3" ht="18" customHeight="1">
      <c r="A27" s="193"/>
      <c r="B27" s="194"/>
      <c r="C27" s="128" t="s">
        <v>241</v>
      </c>
    </row>
    <row r="28" spans="1:3" ht="18" customHeight="1">
      <c r="A28" s="193">
        <v>12</v>
      </c>
      <c r="B28" s="194" t="s">
        <v>29</v>
      </c>
      <c r="C28" s="126" t="s">
        <v>215</v>
      </c>
    </row>
    <row r="29" spans="1:3" ht="18" customHeight="1">
      <c r="A29" s="193"/>
      <c r="B29" s="194"/>
      <c r="C29" s="128" t="s">
        <v>242</v>
      </c>
    </row>
    <row r="30" spans="1:3" ht="18" customHeight="1">
      <c r="A30" s="193">
        <v>13</v>
      </c>
      <c r="B30" s="194" t="s">
        <v>40</v>
      </c>
      <c r="C30" s="126" t="s">
        <v>216</v>
      </c>
    </row>
    <row r="31" spans="1:3" ht="18" customHeight="1">
      <c r="A31" s="193"/>
      <c r="B31" s="194"/>
      <c r="C31" s="128" t="s">
        <v>243</v>
      </c>
    </row>
    <row r="32" spans="1:3" ht="18" customHeight="1">
      <c r="A32" s="193">
        <v>14</v>
      </c>
      <c r="B32" s="194" t="s">
        <v>48</v>
      </c>
      <c r="C32" s="127" t="s">
        <v>217</v>
      </c>
    </row>
    <row r="33" spans="1:3" ht="18" customHeight="1">
      <c r="A33" s="193"/>
      <c r="B33" s="194"/>
      <c r="C33" s="128" t="s">
        <v>244</v>
      </c>
    </row>
    <row r="34" spans="1:3" ht="18" customHeight="1">
      <c r="A34" s="120">
        <v>15</v>
      </c>
      <c r="B34" s="121" t="s">
        <v>16</v>
      </c>
      <c r="C34" s="119" t="s">
        <v>75</v>
      </c>
    </row>
    <row r="35" spans="1:3" ht="18" customHeight="1">
      <c r="A35" s="193">
        <v>16</v>
      </c>
      <c r="B35" s="194" t="s">
        <v>17</v>
      </c>
      <c r="C35" s="126" t="s">
        <v>218</v>
      </c>
    </row>
    <row r="36" spans="1:3" s="116" customFormat="1" ht="18" customHeight="1">
      <c r="A36" s="193"/>
      <c r="B36" s="194"/>
      <c r="C36" s="128" t="s">
        <v>245</v>
      </c>
    </row>
    <row r="37" spans="1:3" s="116" customFormat="1" ht="18" customHeight="1">
      <c r="A37" s="193">
        <v>17</v>
      </c>
      <c r="B37" s="194" t="s">
        <v>62</v>
      </c>
      <c r="C37" s="130" t="s">
        <v>219</v>
      </c>
    </row>
    <row r="38" spans="1:3" s="116" customFormat="1" ht="18" customHeight="1">
      <c r="A38" s="193"/>
      <c r="B38" s="194"/>
      <c r="C38" s="129" t="s">
        <v>220</v>
      </c>
    </row>
    <row r="39" spans="1:3" ht="18" customHeight="1">
      <c r="A39" s="193">
        <v>18</v>
      </c>
      <c r="B39" s="194" t="s">
        <v>26</v>
      </c>
      <c r="C39" s="126" t="s">
        <v>221</v>
      </c>
    </row>
    <row r="40" spans="1:3" ht="18" customHeight="1">
      <c r="A40" s="193"/>
      <c r="B40" s="194"/>
      <c r="C40" s="128" t="s">
        <v>246</v>
      </c>
    </row>
    <row r="41" spans="1:3" ht="18" customHeight="1">
      <c r="A41" s="120">
        <v>19</v>
      </c>
      <c r="B41" s="121" t="s">
        <v>13</v>
      </c>
      <c r="C41" s="119" t="s">
        <v>76</v>
      </c>
    </row>
    <row r="42" spans="1:3" ht="18" customHeight="1">
      <c r="A42" s="193">
        <v>20</v>
      </c>
      <c r="B42" s="194" t="s">
        <v>25</v>
      </c>
      <c r="C42" s="126" t="s">
        <v>222</v>
      </c>
    </row>
    <row r="43" spans="1:3" ht="18" customHeight="1">
      <c r="A43" s="193"/>
      <c r="B43" s="194"/>
      <c r="C43" s="126" t="s">
        <v>223</v>
      </c>
    </row>
    <row r="44" spans="1:3" ht="18" customHeight="1">
      <c r="A44" s="193"/>
      <c r="B44" s="194"/>
      <c r="C44" s="128" t="s">
        <v>247</v>
      </c>
    </row>
    <row r="45" spans="1:3" ht="18" customHeight="1">
      <c r="A45" s="193">
        <v>21</v>
      </c>
      <c r="B45" s="194" t="s">
        <v>34</v>
      </c>
      <c r="C45" s="126" t="s">
        <v>224</v>
      </c>
    </row>
    <row r="46" spans="1:3" s="116" customFormat="1" ht="18" customHeight="1">
      <c r="A46" s="193"/>
      <c r="B46" s="194"/>
      <c r="C46" s="128" t="s">
        <v>248</v>
      </c>
    </row>
    <row r="47" spans="1:3" ht="18" customHeight="1">
      <c r="A47" s="193">
        <v>22</v>
      </c>
      <c r="B47" s="194" t="s">
        <v>64</v>
      </c>
      <c r="C47" s="127" t="s">
        <v>225</v>
      </c>
    </row>
    <row r="48" spans="1:3" ht="18" customHeight="1">
      <c r="A48" s="193"/>
      <c r="B48" s="194"/>
      <c r="C48" s="128" t="s">
        <v>249</v>
      </c>
    </row>
    <row r="49" spans="1:3" ht="18" customHeight="1">
      <c r="A49" s="120">
        <v>23</v>
      </c>
      <c r="B49" s="121" t="s">
        <v>46</v>
      </c>
      <c r="C49" s="119" t="s">
        <v>77</v>
      </c>
    </row>
    <row r="50" spans="1:3" ht="18" customHeight="1">
      <c r="A50" s="193">
        <v>24</v>
      </c>
      <c r="B50" s="194" t="s">
        <v>47</v>
      </c>
      <c r="C50" s="126" t="s">
        <v>226</v>
      </c>
    </row>
    <row r="51" spans="1:3" ht="18" customHeight="1">
      <c r="A51" s="193"/>
      <c r="B51" s="194"/>
      <c r="C51" s="128" t="s">
        <v>250</v>
      </c>
    </row>
    <row r="52" spans="1:3" ht="18" customHeight="1">
      <c r="A52" s="193">
        <v>25</v>
      </c>
      <c r="B52" s="194" t="s">
        <v>32</v>
      </c>
      <c r="C52" s="126" t="s">
        <v>251</v>
      </c>
    </row>
    <row r="53" spans="1:3" ht="18" customHeight="1">
      <c r="A53" s="193"/>
      <c r="B53" s="194"/>
      <c r="C53" s="128" t="s">
        <v>252</v>
      </c>
    </row>
    <row r="54" spans="1:3" ht="18" customHeight="1">
      <c r="A54" s="193">
        <v>26</v>
      </c>
      <c r="B54" s="194" t="s">
        <v>14</v>
      </c>
      <c r="C54" s="126" t="s">
        <v>227</v>
      </c>
    </row>
    <row r="55" spans="1:3" s="116" customFormat="1" ht="18" customHeight="1">
      <c r="A55" s="193"/>
      <c r="B55" s="194"/>
      <c r="C55" s="128" t="s">
        <v>253</v>
      </c>
    </row>
    <row r="56" spans="1:3" ht="18" customHeight="1">
      <c r="A56" s="193">
        <v>27</v>
      </c>
      <c r="B56" s="194" t="s">
        <v>20</v>
      </c>
      <c r="C56" s="126" t="s">
        <v>254</v>
      </c>
    </row>
    <row r="57" spans="1:3" ht="18" customHeight="1">
      <c r="A57" s="193"/>
      <c r="B57" s="194"/>
      <c r="C57" s="128" t="s">
        <v>255</v>
      </c>
    </row>
    <row r="58" spans="1:3" ht="18" customHeight="1">
      <c r="A58" s="193">
        <v>28</v>
      </c>
      <c r="B58" s="194" t="s">
        <v>30</v>
      </c>
      <c r="C58" s="126" t="s">
        <v>228</v>
      </c>
    </row>
    <row r="59" spans="1:3" s="116" customFormat="1" ht="18" customHeight="1">
      <c r="A59" s="193"/>
      <c r="B59" s="194"/>
      <c r="C59" s="128" t="s">
        <v>256</v>
      </c>
    </row>
    <row r="60" spans="1:5" s="116" customFormat="1" ht="18" customHeight="1">
      <c r="A60" s="193">
        <v>29</v>
      </c>
      <c r="B60" s="194" t="s">
        <v>38</v>
      </c>
      <c r="C60" s="126" t="s">
        <v>229</v>
      </c>
      <c r="D60" s="113"/>
      <c r="E60" s="113"/>
    </row>
    <row r="61" spans="1:5" s="116" customFormat="1" ht="18" customHeight="1">
      <c r="A61" s="193"/>
      <c r="B61" s="194"/>
      <c r="C61" s="128" t="s">
        <v>257</v>
      </c>
      <c r="E61" s="123"/>
    </row>
    <row r="62" spans="1:4" s="116" customFormat="1" ht="18" customHeight="1">
      <c r="A62" s="193">
        <v>30</v>
      </c>
      <c r="B62" s="194" t="s">
        <v>63</v>
      </c>
      <c r="C62" s="126" t="s">
        <v>230</v>
      </c>
      <c r="D62" s="113"/>
    </row>
    <row r="63" spans="1:3" s="116" customFormat="1" ht="18" customHeight="1">
      <c r="A63" s="193"/>
      <c r="B63" s="194"/>
      <c r="C63" s="128" t="s">
        <v>258</v>
      </c>
    </row>
    <row r="64" spans="1:5" s="116" customFormat="1" ht="18" customHeight="1">
      <c r="A64" s="193">
        <v>31</v>
      </c>
      <c r="B64" s="194" t="s">
        <v>78</v>
      </c>
      <c r="C64" s="126" t="s">
        <v>231</v>
      </c>
      <c r="D64" s="113"/>
      <c r="E64" s="113"/>
    </row>
    <row r="65" spans="1:5" s="116" customFormat="1" ht="18" customHeight="1">
      <c r="A65" s="193"/>
      <c r="B65" s="194"/>
      <c r="C65" s="128" t="s">
        <v>232</v>
      </c>
      <c r="E65" s="123"/>
    </row>
    <row r="66" spans="1:3" ht="18" customHeight="1">
      <c r="A66" s="193">
        <v>32</v>
      </c>
      <c r="B66" s="194" t="s">
        <v>22</v>
      </c>
      <c r="C66" s="126" t="s">
        <v>233</v>
      </c>
    </row>
    <row r="67" spans="1:3" ht="18" customHeight="1">
      <c r="A67" s="193"/>
      <c r="B67" s="194"/>
      <c r="C67" s="129" t="s">
        <v>259</v>
      </c>
    </row>
    <row r="68" spans="1:3" ht="18" customHeight="1">
      <c r="A68" s="120">
        <v>33</v>
      </c>
      <c r="B68" s="121" t="s">
        <v>27</v>
      </c>
      <c r="C68" s="119" t="s">
        <v>79</v>
      </c>
    </row>
    <row r="69" spans="1:3" ht="18" customHeight="1">
      <c r="A69" s="193">
        <v>34</v>
      </c>
      <c r="B69" s="194" t="s">
        <v>35</v>
      </c>
      <c r="C69" s="126" t="s">
        <v>260</v>
      </c>
    </row>
    <row r="70" spans="1:3" ht="18" customHeight="1">
      <c r="A70" s="193"/>
      <c r="B70" s="194"/>
      <c r="C70" s="128" t="s">
        <v>261</v>
      </c>
    </row>
    <row r="71" spans="1:3" ht="18" customHeight="1">
      <c r="A71" s="193">
        <v>35</v>
      </c>
      <c r="B71" s="194" t="s">
        <v>37</v>
      </c>
      <c r="C71" s="126" t="s">
        <v>234</v>
      </c>
    </row>
    <row r="72" spans="1:3" s="116" customFormat="1" ht="18" customHeight="1">
      <c r="A72" s="193"/>
      <c r="B72" s="194"/>
      <c r="C72" s="126" t="s">
        <v>235</v>
      </c>
    </row>
    <row r="73" spans="1:4" ht="18" customHeight="1">
      <c r="A73" s="193"/>
      <c r="B73" s="194"/>
      <c r="C73" s="128" t="s">
        <v>262</v>
      </c>
      <c r="D73" s="115"/>
    </row>
    <row r="74" spans="1:3" ht="18" customHeight="1">
      <c r="A74" s="195">
        <v>36</v>
      </c>
      <c r="B74" s="197" t="s">
        <v>41</v>
      </c>
      <c r="C74" s="126" t="s">
        <v>263</v>
      </c>
    </row>
    <row r="75" spans="1:3" ht="18" customHeight="1">
      <c r="A75" s="196"/>
      <c r="B75" s="198"/>
      <c r="C75" s="128" t="s">
        <v>264</v>
      </c>
    </row>
  </sheetData>
  <sheetProtection/>
  <mergeCells count="68">
    <mergeCell ref="A9:A10"/>
    <mergeCell ref="B9:B10"/>
    <mergeCell ref="A2:C2"/>
    <mergeCell ref="A3:A4"/>
    <mergeCell ref="B3:B4"/>
    <mergeCell ref="C3:C4"/>
    <mergeCell ref="B5:B6"/>
    <mergeCell ref="A7:A8"/>
    <mergeCell ref="B7:B8"/>
    <mergeCell ref="A5:A6"/>
    <mergeCell ref="A47:A48"/>
    <mergeCell ref="B47:B48"/>
    <mergeCell ref="A39:A40"/>
    <mergeCell ref="B39:B40"/>
    <mergeCell ref="A45:A46"/>
    <mergeCell ref="B45:B46"/>
    <mergeCell ref="B42:B44"/>
    <mergeCell ref="A69:A70"/>
    <mergeCell ref="B69:B70"/>
    <mergeCell ref="A56:A57"/>
    <mergeCell ref="B56:B57"/>
    <mergeCell ref="A60:A61"/>
    <mergeCell ref="B60:B61"/>
    <mergeCell ref="A62:A63"/>
    <mergeCell ref="B62:B63"/>
    <mergeCell ref="A19:A21"/>
    <mergeCell ref="B19:B21"/>
    <mergeCell ref="A24:A25"/>
    <mergeCell ref="B24:B25"/>
    <mergeCell ref="A32:A33"/>
    <mergeCell ref="B32:B33"/>
    <mergeCell ref="A22:A23"/>
    <mergeCell ref="B22:B23"/>
    <mergeCell ref="A26:A27"/>
    <mergeCell ref="B26:B27"/>
    <mergeCell ref="B50:B51"/>
    <mergeCell ref="A52:A53"/>
    <mergeCell ref="B52:B53"/>
    <mergeCell ref="A66:A67"/>
    <mergeCell ref="B66:B67"/>
    <mergeCell ref="A54:A55"/>
    <mergeCell ref="B54:B55"/>
    <mergeCell ref="A58:A59"/>
    <mergeCell ref="B58:B59"/>
    <mergeCell ref="A11:A12"/>
    <mergeCell ref="B11:B12"/>
    <mergeCell ref="A17:A18"/>
    <mergeCell ref="B17:B18"/>
    <mergeCell ref="A13:A14"/>
    <mergeCell ref="B13:B14"/>
    <mergeCell ref="A15:A16"/>
    <mergeCell ref="B15:B16"/>
    <mergeCell ref="A28:A29"/>
    <mergeCell ref="B28:B29"/>
    <mergeCell ref="A30:A31"/>
    <mergeCell ref="B30:B31"/>
    <mergeCell ref="A35:A36"/>
    <mergeCell ref="B35:B36"/>
    <mergeCell ref="A37:A38"/>
    <mergeCell ref="B37:B38"/>
    <mergeCell ref="A42:A44"/>
    <mergeCell ref="A74:A75"/>
    <mergeCell ref="B74:B75"/>
    <mergeCell ref="A64:A65"/>
    <mergeCell ref="B64:B65"/>
    <mergeCell ref="A71:A73"/>
    <mergeCell ref="B71:B73"/>
    <mergeCell ref="A50:A51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rowBreaks count="1" manualBreakCount="1">
    <brk id="4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showGridLines="0" view="pageBreakPreview" zoomScale="70" zoomScaleNormal="80" zoomScaleSheetLayoutView="70" zoomScalePageLayoutView="0" workbookViewId="0" topLeftCell="A1">
      <selection activeCell="E14" sqref="E14"/>
    </sheetView>
  </sheetViews>
  <sheetFormatPr defaultColWidth="9.140625" defaultRowHeight="15"/>
  <cols>
    <col min="1" max="1" width="8.00390625" style="132" customWidth="1"/>
    <col min="2" max="2" width="20.28125" style="132" customWidth="1"/>
    <col min="3" max="3" width="20.7109375" style="132" customWidth="1"/>
    <col min="4" max="4" width="21.7109375" style="132" customWidth="1"/>
    <col min="5" max="6" width="18.57421875" style="132" bestFit="1" customWidth="1"/>
    <col min="7" max="7" width="14.421875" style="132" bestFit="1" customWidth="1"/>
    <col min="8" max="8" width="14.421875" style="132" customWidth="1"/>
    <col min="9" max="9" width="14.421875" style="132" bestFit="1" customWidth="1"/>
    <col min="10" max="10" width="15.7109375" style="132" customWidth="1"/>
    <col min="11" max="11" width="15.57421875" style="132" customWidth="1"/>
    <col min="12" max="12" width="16.421875" style="132" bestFit="1" customWidth="1"/>
    <col min="13" max="13" width="15.57421875" style="132" customWidth="1"/>
    <col min="14" max="16384" width="9.140625" style="132" customWidth="1"/>
  </cols>
  <sheetData>
    <row r="1" ht="15">
      <c r="K1" s="91" t="s">
        <v>270</v>
      </c>
    </row>
    <row r="2" spans="1:11" ht="27" customHeight="1">
      <c r="A2" s="251" t="s">
        <v>188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ht="15.75" thickBot="1"/>
    <row r="4" spans="1:11" ht="18.75" customHeight="1" thickBot="1">
      <c r="A4" s="252" t="s">
        <v>0</v>
      </c>
      <c r="B4" s="255" t="s">
        <v>1</v>
      </c>
      <c r="C4" s="255" t="s">
        <v>2</v>
      </c>
      <c r="D4" s="258" t="s">
        <v>3</v>
      </c>
      <c r="E4" s="259"/>
      <c r="F4" s="259"/>
      <c r="G4" s="259"/>
      <c r="H4" s="259"/>
      <c r="I4" s="259"/>
      <c r="J4" s="259"/>
      <c r="K4" s="260"/>
    </row>
    <row r="5" spans="1:11" ht="13.5" customHeight="1" thickBot="1">
      <c r="A5" s="253"/>
      <c r="B5" s="256"/>
      <c r="C5" s="256"/>
      <c r="D5" s="255" t="s">
        <v>4</v>
      </c>
      <c r="E5" s="262" t="s">
        <v>5</v>
      </c>
      <c r="F5" s="262"/>
      <c r="G5" s="262"/>
      <c r="H5" s="262"/>
      <c r="I5" s="262"/>
      <c r="J5" s="262"/>
      <c r="K5" s="263"/>
    </row>
    <row r="6" spans="1:11" ht="69.75" customHeight="1" thickBot="1">
      <c r="A6" s="254"/>
      <c r="B6" s="257"/>
      <c r="C6" s="257"/>
      <c r="D6" s="261"/>
      <c r="E6" s="55" t="s">
        <v>6</v>
      </c>
      <c r="F6" s="56" t="s">
        <v>7</v>
      </c>
      <c r="G6" s="57" t="s">
        <v>8</v>
      </c>
      <c r="H6" s="58" t="s">
        <v>9</v>
      </c>
      <c r="I6" s="57" t="s">
        <v>10</v>
      </c>
      <c r="J6" s="57" t="s">
        <v>11</v>
      </c>
      <c r="K6" s="59" t="s">
        <v>12</v>
      </c>
    </row>
    <row r="7" spans="1:13" ht="15">
      <c r="A7" s="60">
        <v>210</v>
      </c>
      <c r="B7" s="61" t="s">
        <v>13</v>
      </c>
      <c r="C7" s="62">
        <f>D7+E7+F7+G7+H7+I7+J7+K7</f>
        <v>28361976.909999996</v>
      </c>
      <c r="D7" s="63">
        <v>1176404.61</v>
      </c>
      <c r="E7" s="64">
        <v>19408030.619999997</v>
      </c>
      <c r="F7" s="65">
        <v>7569502.640000001</v>
      </c>
      <c r="G7" s="64">
        <v>26392.63</v>
      </c>
      <c r="H7" s="65">
        <v>14077.62</v>
      </c>
      <c r="I7" s="64">
        <v>40339.16</v>
      </c>
      <c r="J7" s="64">
        <v>123969.15000000001</v>
      </c>
      <c r="K7" s="66">
        <v>3260.48</v>
      </c>
      <c r="L7" s="133"/>
      <c r="M7" s="133"/>
    </row>
    <row r="8" spans="1:13" ht="15">
      <c r="A8" s="60">
        <v>280</v>
      </c>
      <c r="B8" s="67" t="s">
        <v>14</v>
      </c>
      <c r="C8" s="62">
        <f aca="true" t="shared" si="0" ref="C8:C44">D8+E8+F8+G8+H8+I8+J8+K8</f>
        <v>7757401.209999998</v>
      </c>
      <c r="D8" s="63">
        <v>-82966.1</v>
      </c>
      <c r="E8" s="68">
        <v>5880048.049999999</v>
      </c>
      <c r="F8" s="69">
        <v>1898753.3599999999</v>
      </c>
      <c r="G8" s="68">
        <v>12050.43</v>
      </c>
      <c r="H8" s="69">
        <v>70.24</v>
      </c>
      <c r="I8" s="68">
        <v>14989.85</v>
      </c>
      <c r="J8" s="68">
        <v>33033</v>
      </c>
      <c r="K8" s="70">
        <v>1422.38</v>
      </c>
      <c r="L8" s="133"/>
      <c r="M8" s="133"/>
    </row>
    <row r="9" spans="1:13" ht="15">
      <c r="A9" s="60">
        <v>20</v>
      </c>
      <c r="B9" s="71" t="s">
        <v>15</v>
      </c>
      <c r="C9" s="62">
        <f t="shared" si="0"/>
        <v>116737355.84</v>
      </c>
      <c r="D9" s="63">
        <v>1168062.14</v>
      </c>
      <c r="E9" s="68">
        <v>86580752.06</v>
      </c>
      <c r="F9" s="69">
        <v>30318081.490000002</v>
      </c>
      <c r="G9" s="68">
        <v>422866.29</v>
      </c>
      <c r="H9" s="69">
        <v>104745.87</v>
      </c>
      <c r="I9" s="68">
        <v>-3108474.1</v>
      </c>
      <c r="J9" s="68">
        <v>1247927.82</v>
      </c>
      <c r="K9" s="70">
        <v>3394.27</v>
      </c>
      <c r="L9" s="133"/>
      <c r="M9" s="133"/>
    </row>
    <row r="10" spans="1:13" ht="15">
      <c r="A10" s="60">
        <v>170</v>
      </c>
      <c r="B10" s="67" t="s">
        <v>16</v>
      </c>
      <c r="C10" s="62">
        <f t="shared" si="0"/>
        <v>7905551.530000001</v>
      </c>
      <c r="D10" s="63">
        <v>497839.5</v>
      </c>
      <c r="E10" s="68">
        <v>6046900.079999999</v>
      </c>
      <c r="F10" s="69">
        <v>1273852.9300000002</v>
      </c>
      <c r="G10" s="68">
        <v>56952.71</v>
      </c>
      <c r="H10" s="69">
        <v>361.44</v>
      </c>
      <c r="I10" s="68">
        <v>20388.98</v>
      </c>
      <c r="J10" s="68">
        <v>5130.86</v>
      </c>
      <c r="K10" s="70">
        <v>4125.03</v>
      </c>
      <c r="L10" s="133"/>
      <c r="M10" s="133"/>
    </row>
    <row r="11" spans="1:13" ht="15">
      <c r="A11" s="60">
        <v>180</v>
      </c>
      <c r="B11" s="67" t="s">
        <v>17</v>
      </c>
      <c r="C11" s="62">
        <f t="shared" si="0"/>
        <v>11304729.68</v>
      </c>
      <c r="D11" s="63">
        <v>228197.71000000002</v>
      </c>
      <c r="E11" s="68">
        <v>7596608.909999999</v>
      </c>
      <c r="F11" s="69">
        <v>2821626</v>
      </c>
      <c r="G11" s="68">
        <v>10395.429999999998</v>
      </c>
      <c r="H11" s="69">
        <v>6982.88</v>
      </c>
      <c r="I11" s="68">
        <v>52911.45</v>
      </c>
      <c r="J11" s="68">
        <v>587754.97</v>
      </c>
      <c r="K11" s="70">
        <v>252.33</v>
      </c>
      <c r="L11" s="133"/>
      <c r="M11" s="133"/>
    </row>
    <row r="12" spans="1:13" ht="15">
      <c r="A12" s="60">
        <v>50</v>
      </c>
      <c r="B12" s="67" t="s">
        <v>18</v>
      </c>
      <c r="C12" s="62">
        <f t="shared" si="0"/>
        <v>13851892.510000002</v>
      </c>
      <c r="D12" s="63">
        <v>189489.80000000002</v>
      </c>
      <c r="E12" s="68">
        <v>9047319.64</v>
      </c>
      <c r="F12" s="69">
        <v>3984118.24</v>
      </c>
      <c r="G12" s="68">
        <v>63040.38999999999</v>
      </c>
      <c r="H12" s="69">
        <v>12318.849999999999</v>
      </c>
      <c r="I12" s="68">
        <v>42446.95999999999</v>
      </c>
      <c r="J12" s="68">
        <v>512938.08999999997</v>
      </c>
      <c r="K12" s="70">
        <v>220.54</v>
      </c>
      <c r="L12" s="133"/>
      <c r="M12" s="133"/>
    </row>
    <row r="13" spans="1:13" ht="15">
      <c r="A13" s="60">
        <v>60</v>
      </c>
      <c r="B13" s="67" t="s">
        <v>19</v>
      </c>
      <c r="C13" s="62">
        <f t="shared" si="0"/>
        <v>14694894.459999997</v>
      </c>
      <c r="D13" s="63">
        <v>537971.8499999999</v>
      </c>
      <c r="E13" s="68">
        <v>9889386.71</v>
      </c>
      <c r="F13" s="69">
        <v>4039375.289999999</v>
      </c>
      <c r="G13" s="68">
        <v>33604.94</v>
      </c>
      <c r="H13" s="69">
        <v>8881.5</v>
      </c>
      <c r="I13" s="68">
        <v>116604.36</v>
      </c>
      <c r="J13" s="68">
        <v>68828.04</v>
      </c>
      <c r="K13" s="70">
        <v>241.77</v>
      </c>
      <c r="L13" s="133"/>
      <c r="M13" s="133"/>
    </row>
    <row r="14" spans="1:13" ht="15">
      <c r="A14" s="60">
        <v>290</v>
      </c>
      <c r="B14" s="67" t="s">
        <v>20</v>
      </c>
      <c r="C14" s="62">
        <f t="shared" si="0"/>
        <v>5890916.640000001</v>
      </c>
      <c r="D14" s="63">
        <v>199614.61000000002</v>
      </c>
      <c r="E14" s="68">
        <v>3691897.8800000004</v>
      </c>
      <c r="F14" s="69">
        <v>1965742.3199999998</v>
      </c>
      <c r="G14" s="68">
        <v>13917.159999999998</v>
      </c>
      <c r="H14" s="69">
        <v>304.64</v>
      </c>
      <c r="I14" s="68">
        <v>4441.330000000002</v>
      </c>
      <c r="J14" s="68">
        <v>11533.259999999998</v>
      </c>
      <c r="K14" s="70">
        <v>3465.44</v>
      </c>
      <c r="L14" s="133"/>
      <c r="M14" s="133"/>
    </row>
    <row r="15" spans="1:13" ht="15">
      <c r="A15" s="60">
        <v>120</v>
      </c>
      <c r="B15" s="67" t="s">
        <v>21</v>
      </c>
      <c r="C15" s="62">
        <f t="shared" si="0"/>
        <v>9666852.01</v>
      </c>
      <c r="D15" s="63">
        <v>-98796.02000000002</v>
      </c>
      <c r="E15" s="68">
        <v>7011166.52</v>
      </c>
      <c r="F15" s="69">
        <v>2475857.4600000004</v>
      </c>
      <c r="G15" s="68">
        <v>158710.87000000002</v>
      </c>
      <c r="H15" s="69">
        <v>16132.89</v>
      </c>
      <c r="I15" s="68">
        <v>75236.43000000001</v>
      </c>
      <c r="J15" s="68">
        <v>27353.190000000002</v>
      </c>
      <c r="K15" s="72">
        <v>1190.67</v>
      </c>
      <c r="L15" s="133"/>
      <c r="M15" s="133"/>
    </row>
    <row r="16" spans="1:13" ht="15">
      <c r="A16" s="60">
        <v>340</v>
      </c>
      <c r="B16" s="67" t="s">
        <v>22</v>
      </c>
      <c r="C16" s="62">
        <f t="shared" si="0"/>
        <v>37183613.07000001</v>
      </c>
      <c r="D16" s="63">
        <v>-3198051.7699999996</v>
      </c>
      <c r="E16" s="68">
        <v>26294349.750000004</v>
      </c>
      <c r="F16" s="69">
        <v>12936074.179999998</v>
      </c>
      <c r="G16" s="68">
        <v>93277.09</v>
      </c>
      <c r="H16" s="69">
        <v>35899.14</v>
      </c>
      <c r="I16" s="68">
        <v>64354.68</v>
      </c>
      <c r="J16" s="68">
        <v>946768.75</v>
      </c>
      <c r="K16" s="70">
        <v>10941.25</v>
      </c>
      <c r="L16" s="133"/>
      <c r="M16" s="133"/>
    </row>
    <row r="17" spans="1:13" ht="15">
      <c r="A17" s="60">
        <v>130</v>
      </c>
      <c r="B17" s="67" t="s">
        <v>23</v>
      </c>
      <c r="C17" s="62">
        <f t="shared" si="0"/>
        <v>10041107.130000003</v>
      </c>
      <c r="D17" s="63">
        <v>1071720.6199999999</v>
      </c>
      <c r="E17" s="68">
        <v>5986209.82</v>
      </c>
      <c r="F17" s="69">
        <v>2331165.61</v>
      </c>
      <c r="G17" s="68">
        <v>36822.25</v>
      </c>
      <c r="H17" s="69">
        <v>1812.5600000000002</v>
      </c>
      <c r="I17" s="68">
        <v>57995.380000000005</v>
      </c>
      <c r="J17" s="68">
        <v>554389.4</v>
      </c>
      <c r="K17" s="70">
        <v>991.49</v>
      </c>
      <c r="L17" s="133"/>
      <c r="M17" s="133"/>
    </row>
    <row r="18" spans="1:13" ht="15">
      <c r="A18" s="60">
        <v>190</v>
      </c>
      <c r="B18" s="67" t="s">
        <v>24</v>
      </c>
      <c r="C18" s="62">
        <f t="shared" si="0"/>
        <v>12915871.379999997</v>
      </c>
      <c r="D18" s="63">
        <v>35523.649999999994</v>
      </c>
      <c r="E18" s="68">
        <v>9943797.749999998</v>
      </c>
      <c r="F18" s="69">
        <v>2800514.5</v>
      </c>
      <c r="G18" s="68">
        <v>15172.930000000002</v>
      </c>
      <c r="H18" s="69">
        <v>5782.47</v>
      </c>
      <c r="I18" s="68">
        <v>32692.609999999997</v>
      </c>
      <c r="J18" s="68">
        <v>82344.51999999999</v>
      </c>
      <c r="K18" s="72">
        <v>42.95</v>
      </c>
      <c r="L18" s="133"/>
      <c r="M18" s="133"/>
    </row>
    <row r="19" spans="1:13" ht="15">
      <c r="A19" s="60">
        <v>220</v>
      </c>
      <c r="B19" s="67" t="s">
        <v>25</v>
      </c>
      <c r="C19" s="62">
        <f t="shared" si="0"/>
        <v>10592520.599999998</v>
      </c>
      <c r="D19" s="63">
        <v>-42669.09</v>
      </c>
      <c r="E19" s="68">
        <v>6050896.849999999</v>
      </c>
      <c r="F19" s="69">
        <v>4250756.3</v>
      </c>
      <c r="G19" s="68">
        <v>31634.789999999997</v>
      </c>
      <c r="H19" s="69">
        <v>55402.079999999994</v>
      </c>
      <c r="I19" s="68">
        <v>195180.43000000002</v>
      </c>
      <c r="J19" s="68">
        <v>38624.05</v>
      </c>
      <c r="K19" s="70">
        <v>12695.19</v>
      </c>
      <c r="L19" s="133"/>
      <c r="M19" s="133"/>
    </row>
    <row r="20" spans="1:13" ht="15">
      <c r="A20" s="60">
        <v>200</v>
      </c>
      <c r="B20" s="67" t="s">
        <v>26</v>
      </c>
      <c r="C20" s="62">
        <f t="shared" si="0"/>
        <v>10258469.15</v>
      </c>
      <c r="D20" s="63">
        <v>355425.34</v>
      </c>
      <c r="E20" s="68">
        <v>7441278.949999999</v>
      </c>
      <c r="F20" s="69">
        <v>2006957.2499999998</v>
      </c>
      <c r="G20" s="68">
        <v>29544.15</v>
      </c>
      <c r="H20" s="69">
        <v>880.84</v>
      </c>
      <c r="I20" s="68">
        <v>40719.97</v>
      </c>
      <c r="J20" s="68">
        <v>383436.31</v>
      </c>
      <c r="K20" s="70">
        <v>226.34</v>
      </c>
      <c r="L20" s="133"/>
      <c r="M20" s="133"/>
    </row>
    <row r="21" spans="1:13" ht="15">
      <c r="A21" s="60">
        <v>360</v>
      </c>
      <c r="B21" s="67" t="s">
        <v>27</v>
      </c>
      <c r="C21" s="62">
        <f t="shared" si="0"/>
        <v>8880858.54</v>
      </c>
      <c r="D21" s="63">
        <v>258869.41999999995</v>
      </c>
      <c r="E21" s="68">
        <v>4923648.869999999</v>
      </c>
      <c r="F21" s="69">
        <v>3483224.3299999996</v>
      </c>
      <c r="G21" s="68">
        <v>14973.949999999999</v>
      </c>
      <c r="H21" s="69">
        <v>20001.38</v>
      </c>
      <c r="I21" s="68">
        <v>44228.08</v>
      </c>
      <c r="J21" s="68">
        <v>132499.4</v>
      </c>
      <c r="K21" s="72">
        <v>3413.11</v>
      </c>
      <c r="L21" s="133"/>
      <c r="M21" s="133"/>
    </row>
    <row r="22" spans="1:13" ht="15">
      <c r="A22" s="60">
        <v>110</v>
      </c>
      <c r="B22" s="67" t="s">
        <v>28</v>
      </c>
      <c r="C22" s="62">
        <f t="shared" si="0"/>
        <v>16576019.79</v>
      </c>
      <c r="D22" s="63">
        <v>347193.2799999999</v>
      </c>
      <c r="E22" s="68">
        <v>11846408.400000002</v>
      </c>
      <c r="F22" s="69">
        <v>3852393.87</v>
      </c>
      <c r="G22" s="68">
        <v>73085.26000000001</v>
      </c>
      <c r="H22" s="69">
        <v>1986.41</v>
      </c>
      <c r="I22" s="68">
        <v>270558.93</v>
      </c>
      <c r="J22" s="68">
        <v>173622.19</v>
      </c>
      <c r="K22" s="70">
        <v>10771.45</v>
      </c>
      <c r="L22" s="133"/>
      <c r="M22" s="133"/>
    </row>
    <row r="23" spans="1:13" ht="15">
      <c r="A23" s="60">
        <v>140</v>
      </c>
      <c r="B23" s="73" t="s">
        <v>29</v>
      </c>
      <c r="C23" s="62">
        <f t="shared" si="0"/>
        <v>11099011.370000001</v>
      </c>
      <c r="D23" s="63">
        <v>414703.27999999997</v>
      </c>
      <c r="E23" s="68">
        <v>7764142.5</v>
      </c>
      <c r="F23" s="69">
        <v>2647972.0200000005</v>
      </c>
      <c r="G23" s="68">
        <v>50797.73</v>
      </c>
      <c r="H23" s="69">
        <v>34891.82</v>
      </c>
      <c r="I23" s="68">
        <v>144807.91</v>
      </c>
      <c r="J23" s="68">
        <v>38744.02</v>
      </c>
      <c r="K23" s="70">
        <v>2952.09</v>
      </c>
      <c r="L23" s="133"/>
      <c r="M23" s="133"/>
    </row>
    <row r="24" spans="1:13" ht="15">
      <c r="A24" s="60">
        <v>300</v>
      </c>
      <c r="B24" s="73" t="s">
        <v>30</v>
      </c>
      <c r="C24" s="62">
        <f t="shared" si="0"/>
        <v>19782956.009999998</v>
      </c>
      <c r="D24" s="63">
        <v>1068334.2</v>
      </c>
      <c r="E24" s="68">
        <v>13519616.77</v>
      </c>
      <c r="F24" s="69">
        <v>5015135.75</v>
      </c>
      <c r="G24" s="68">
        <v>19239.070000000003</v>
      </c>
      <c r="H24" s="69">
        <v>16681.34</v>
      </c>
      <c r="I24" s="68">
        <v>21093.51</v>
      </c>
      <c r="J24" s="68">
        <v>118065.54000000001</v>
      </c>
      <c r="K24" s="70">
        <v>4789.83</v>
      </c>
      <c r="L24" s="133"/>
      <c r="M24" s="133"/>
    </row>
    <row r="25" spans="1:13" ht="15">
      <c r="A25" s="60">
        <v>90</v>
      </c>
      <c r="B25" s="73" t="s">
        <v>31</v>
      </c>
      <c r="C25" s="62">
        <f t="shared" si="0"/>
        <v>24692965.14</v>
      </c>
      <c r="D25" s="63">
        <v>997290.86</v>
      </c>
      <c r="E25" s="68">
        <v>18049244.05</v>
      </c>
      <c r="F25" s="69">
        <v>4852626.470000002</v>
      </c>
      <c r="G25" s="68">
        <v>69233.33000000002</v>
      </c>
      <c r="H25" s="69">
        <v>3722.8300000000004</v>
      </c>
      <c r="I25" s="68">
        <v>117769.52</v>
      </c>
      <c r="J25" s="68">
        <v>599711.14</v>
      </c>
      <c r="K25" s="70">
        <v>3366.94</v>
      </c>
      <c r="L25" s="133"/>
      <c r="M25" s="133"/>
    </row>
    <row r="26" spans="1:13" ht="15">
      <c r="A26" s="60">
        <v>270</v>
      </c>
      <c r="B26" s="67" t="s">
        <v>32</v>
      </c>
      <c r="C26" s="62">
        <f t="shared" si="0"/>
        <v>18589101.919999998</v>
      </c>
      <c r="D26" s="63">
        <v>-119578.06</v>
      </c>
      <c r="E26" s="68">
        <v>12374529.72</v>
      </c>
      <c r="F26" s="69">
        <v>5705057.47</v>
      </c>
      <c r="G26" s="68">
        <v>40508.17</v>
      </c>
      <c r="H26" s="69">
        <v>974.4000000000001</v>
      </c>
      <c r="I26" s="68">
        <v>55430.200000000004</v>
      </c>
      <c r="J26" s="68">
        <v>532180.02</v>
      </c>
      <c r="K26" s="70">
        <v>0</v>
      </c>
      <c r="L26" s="133"/>
      <c r="M26" s="133"/>
    </row>
    <row r="27" spans="1:13" ht="15">
      <c r="A27" s="60">
        <v>100</v>
      </c>
      <c r="B27" s="67" t="s">
        <v>33</v>
      </c>
      <c r="C27" s="62">
        <f t="shared" si="0"/>
        <v>21277628.239999995</v>
      </c>
      <c r="D27" s="63">
        <v>890045.4099999998</v>
      </c>
      <c r="E27" s="68">
        <v>14021801.379999999</v>
      </c>
      <c r="F27" s="69">
        <v>6234192.1899999995</v>
      </c>
      <c r="G27" s="68">
        <v>13706.26</v>
      </c>
      <c r="H27" s="69">
        <v>7251.7699999999995</v>
      </c>
      <c r="I27" s="68">
        <v>53784.43</v>
      </c>
      <c r="J27" s="68">
        <v>49468.81</v>
      </c>
      <c r="K27" s="70">
        <v>7377.99</v>
      </c>
      <c r="L27" s="133"/>
      <c r="M27" s="133"/>
    </row>
    <row r="28" spans="1:13" ht="15">
      <c r="A28" s="60">
        <v>230</v>
      </c>
      <c r="B28" s="67" t="s">
        <v>34</v>
      </c>
      <c r="C28" s="62">
        <f t="shared" si="0"/>
        <v>7187064.209999999</v>
      </c>
      <c r="D28" s="63">
        <v>156047.58000000002</v>
      </c>
      <c r="E28" s="68">
        <v>4336834.83</v>
      </c>
      <c r="F28" s="69">
        <v>2432359.53</v>
      </c>
      <c r="G28" s="68">
        <v>19666.140000000003</v>
      </c>
      <c r="H28" s="69">
        <v>6342.7</v>
      </c>
      <c r="I28" s="68">
        <v>136274.93</v>
      </c>
      <c r="J28" s="68">
        <v>98676.36</v>
      </c>
      <c r="K28" s="70">
        <v>862.14</v>
      </c>
      <c r="L28" s="133"/>
      <c r="M28" s="133"/>
    </row>
    <row r="29" spans="1:13" ht="15">
      <c r="A29" s="60">
        <v>370</v>
      </c>
      <c r="B29" s="73" t="s">
        <v>35</v>
      </c>
      <c r="C29" s="62">
        <f t="shared" si="0"/>
        <v>8854119.480000002</v>
      </c>
      <c r="D29" s="63">
        <v>-71343.31999999999</v>
      </c>
      <c r="E29" s="68">
        <v>5878229.170000001</v>
      </c>
      <c r="F29" s="69">
        <v>2702854.02</v>
      </c>
      <c r="G29" s="68">
        <v>80069.38999999998</v>
      </c>
      <c r="H29" s="69">
        <v>18395.36</v>
      </c>
      <c r="I29" s="68">
        <v>202675.80999999997</v>
      </c>
      <c r="J29" s="68">
        <v>41014.57</v>
      </c>
      <c r="K29" s="70">
        <v>2224.48</v>
      </c>
      <c r="L29" s="133"/>
      <c r="M29" s="133"/>
    </row>
    <row r="30" spans="1:13" ht="15">
      <c r="A30" s="60">
        <v>70</v>
      </c>
      <c r="B30" s="67" t="s">
        <v>36</v>
      </c>
      <c r="C30" s="62">
        <f t="shared" si="0"/>
        <v>13961805.620000001</v>
      </c>
      <c r="D30" s="63">
        <v>368321.81</v>
      </c>
      <c r="E30" s="68">
        <v>9947074.18</v>
      </c>
      <c r="F30" s="69">
        <v>3351227.13</v>
      </c>
      <c r="G30" s="68">
        <v>70784.45</v>
      </c>
      <c r="H30" s="69">
        <v>532.48</v>
      </c>
      <c r="I30" s="68">
        <v>120146.45999999999</v>
      </c>
      <c r="J30" s="68">
        <v>100973.68000000001</v>
      </c>
      <c r="K30" s="70">
        <v>2745.43</v>
      </c>
      <c r="L30" s="133"/>
      <c r="M30" s="133"/>
    </row>
    <row r="31" spans="1:13" ht="15">
      <c r="A31" s="60">
        <v>380</v>
      </c>
      <c r="B31" s="67" t="s">
        <v>37</v>
      </c>
      <c r="C31" s="62">
        <f t="shared" si="0"/>
        <v>11172618.139999999</v>
      </c>
      <c r="D31" s="63">
        <v>292556.3400000001</v>
      </c>
      <c r="E31" s="68">
        <v>7800049.5200000005</v>
      </c>
      <c r="F31" s="69">
        <v>2824460.75</v>
      </c>
      <c r="G31" s="68">
        <v>10722.809999999998</v>
      </c>
      <c r="H31" s="69">
        <v>16020.7</v>
      </c>
      <c r="I31" s="68">
        <v>56432.83</v>
      </c>
      <c r="J31" s="68">
        <v>169082.04</v>
      </c>
      <c r="K31" s="70">
        <v>3293.15</v>
      </c>
      <c r="L31" s="133"/>
      <c r="M31" s="133"/>
    </row>
    <row r="32" spans="1:13" ht="15">
      <c r="A32" s="60">
        <v>310</v>
      </c>
      <c r="B32" s="67" t="s">
        <v>38</v>
      </c>
      <c r="C32" s="62">
        <f t="shared" si="0"/>
        <v>2583359.0799999996</v>
      </c>
      <c r="D32" s="63">
        <v>-60975.84</v>
      </c>
      <c r="E32" s="68">
        <v>2244117.9099999997</v>
      </c>
      <c r="F32" s="69">
        <v>335578.52999999997</v>
      </c>
      <c r="G32" s="68">
        <v>1434.46</v>
      </c>
      <c r="H32" s="69">
        <v>40.32</v>
      </c>
      <c r="I32" s="68">
        <v>2612.0200000000004</v>
      </c>
      <c r="J32" s="68">
        <v>60489.909999999996</v>
      </c>
      <c r="K32" s="70">
        <v>61.77</v>
      </c>
      <c r="L32" s="133"/>
      <c r="M32" s="133"/>
    </row>
    <row r="33" spans="1:13" ht="15">
      <c r="A33" s="60">
        <v>320</v>
      </c>
      <c r="B33" s="67" t="s">
        <v>39</v>
      </c>
      <c r="C33" s="62">
        <f t="shared" si="0"/>
        <v>3610158.0700000003</v>
      </c>
      <c r="D33" s="63">
        <v>-90820.58</v>
      </c>
      <c r="E33" s="68">
        <v>2749153.48</v>
      </c>
      <c r="F33" s="69">
        <v>913866.7999999999</v>
      </c>
      <c r="G33" s="68">
        <v>3021.64</v>
      </c>
      <c r="H33" s="69">
        <v>891.14</v>
      </c>
      <c r="I33" s="68">
        <v>26897.079999999998</v>
      </c>
      <c r="J33" s="68">
        <v>4442.5199999999995</v>
      </c>
      <c r="K33" s="70">
        <v>2705.99</v>
      </c>
      <c r="L33" s="133"/>
      <c r="M33" s="133"/>
    </row>
    <row r="34" spans="1:13" ht="15">
      <c r="A34" s="60">
        <v>150</v>
      </c>
      <c r="B34" s="67" t="s">
        <v>40</v>
      </c>
      <c r="C34" s="62">
        <f t="shared" si="0"/>
        <v>15409436.969999999</v>
      </c>
      <c r="D34" s="63">
        <v>200274.71999999994</v>
      </c>
      <c r="E34" s="68">
        <v>10432195.469999997</v>
      </c>
      <c r="F34" s="69">
        <v>3524851.66</v>
      </c>
      <c r="G34" s="68">
        <v>7749.989999999999</v>
      </c>
      <c r="H34" s="69">
        <v>1018.84</v>
      </c>
      <c r="I34" s="68">
        <v>100867.41000000002</v>
      </c>
      <c r="J34" s="68">
        <v>1142478.8800000001</v>
      </c>
      <c r="K34" s="70">
        <v>0</v>
      </c>
      <c r="L34" s="133"/>
      <c r="M34" s="133"/>
    </row>
    <row r="35" spans="1:13" ht="15">
      <c r="A35" s="60">
        <v>390</v>
      </c>
      <c r="B35" s="67" t="s">
        <v>41</v>
      </c>
      <c r="C35" s="62">
        <f t="shared" si="0"/>
        <v>6424705.770000001</v>
      </c>
      <c r="D35" s="63">
        <v>134484</v>
      </c>
      <c r="E35" s="68">
        <v>3919511.18</v>
      </c>
      <c r="F35" s="69">
        <v>2328662.22</v>
      </c>
      <c r="G35" s="68">
        <v>18235.399999999998</v>
      </c>
      <c r="H35" s="69">
        <v>9357.46</v>
      </c>
      <c r="I35" s="68">
        <v>5696.070000000001</v>
      </c>
      <c r="J35" s="68">
        <v>8667.2</v>
      </c>
      <c r="K35" s="70">
        <v>92.24</v>
      </c>
      <c r="L35" s="133"/>
      <c r="M35" s="133"/>
    </row>
    <row r="36" spans="1:13" ht="15">
      <c r="A36" s="60">
        <v>80</v>
      </c>
      <c r="B36" s="67" t="s">
        <v>42</v>
      </c>
      <c r="C36" s="62">
        <f t="shared" si="0"/>
        <v>19134957.620000005</v>
      </c>
      <c r="D36" s="63">
        <v>313596.05000000005</v>
      </c>
      <c r="E36" s="68">
        <v>14524457.290000003</v>
      </c>
      <c r="F36" s="69">
        <v>4028448.98</v>
      </c>
      <c r="G36" s="68">
        <v>77834.94</v>
      </c>
      <c r="H36" s="69">
        <v>19670.609999999997</v>
      </c>
      <c r="I36" s="68">
        <v>26522.609999999997</v>
      </c>
      <c r="J36" s="68">
        <v>141742.1</v>
      </c>
      <c r="K36" s="70">
        <v>2685.04</v>
      </c>
      <c r="L36" s="133"/>
      <c r="M36" s="133"/>
    </row>
    <row r="37" spans="1:13" ht="15">
      <c r="A37" s="60">
        <v>40</v>
      </c>
      <c r="B37" s="73" t="s">
        <v>43</v>
      </c>
      <c r="C37" s="62">
        <f t="shared" si="0"/>
        <v>24022282.019999996</v>
      </c>
      <c r="D37" s="63">
        <v>-2273812.85</v>
      </c>
      <c r="E37" s="68">
        <v>16541362.18</v>
      </c>
      <c r="F37" s="69">
        <v>9149239.54</v>
      </c>
      <c r="G37" s="68">
        <v>236034.09</v>
      </c>
      <c r="H37" s="69">
        <v>32850.86</v>
      </c>
      <c r="I37" s="68">
        <v>227994.02</v>
      </c>
      <c r="J37" s="68">
        <v>99196.59</v>
      </c>
      <c r="K37" s="70">
        <v>9417.59</v>
      </c>
      <c r="L37" s="133"/>
      <c r="M37" s="133"/>
    </row>
    <row r="38" spans="1:13" ht="15">
      <c r="A38" s="60">
        <v>240</v>
      </c>
      <c r="B38" s="74" t="s">
        <v>44</v>
      </c>
      <c r="C38" s="62">
        <f t="shared" si="0"/>
        <v>2273338.2900000005</v>
      </c>
      <c r="D38" s="63">
        <v>75433.57</v>
      </c>
      <c r="E38" s="68">
        <v>1511922.5500000003</v>
      </c>
      <c r="F38" s="69">
        <v>556865.1799999999</v>
      </c>
      <c r="G38" s="68">
        <v>10589.449999999999</v>
      </c>
      <c r="H38" s="69">
        <v>623.3199999999999</v>
      </c>
      <c r="I38" s="68">
        <v>36215.14</v>
      </c>
      <c r="J38" s="68">
        <v>81689.07999999999</v>
      </c>
      <c r="K38" s="70">
        <v>0</v>
      </c>
      <c r="L38" s="133"/>
      <c r="M38" s="133"/>
    </row>
    <row r="39" spans="1:13" ht="15">
      <c r="A39" s="60">
        <v>330</v>
      </c>
      <c r="B39" s="67" t="s">
        <v>45</v>
      </c>
      <c r="C39" s="62">
        <f t="shared" si="0"/>
        <v>6081555.859999999</v>
      </c>
      <c r="D39" s="63">
        <v>-101068.18000000001</v>
      </c>
      <c r="E39" s="68">
        <v>3977623.55</v>
      </c>
      <c r="F39" s="69">
        <v>1836688.2799999998</v>
      </c>
      <c r="G39" s="68">
        <v>2722.7200000000003</v>
      </c>
      <c r="H39" s="69">
        <v>2100.23</v>
      </c>
      <c r="I39" s="68">
        <v>26329.83</v>
      </c>
      <c r="J39" s="68">
        <v>336489.38</v>
      </c>
      <c r="K39" s="70">
        <v>670.05</v>
      </c>
      <c r="L39" s="133"/>
      <c r="M39" s="133"/>
    </row>
    <row r="40" spans="1:13" ht="15">
      <c r="A40" s="60">
        <v>250</v>
      </c>
      <c r="B40" s="73" t="s">
        <v>46</v>
      </c>
      <c r="C40" s="62">
        <f t="shared" si="0"/>
        <v>12668571.18</v>
      </c>
      <c r="D40" s="63">
        <v>387675.81999999995</v>
      </c>
      <c r="E40" s="68">
        <v>8136294.800000001</v>
      </c>
      <c r="F40" s="69">
        <v>3903775.51</v>
      </c>
      <c r="G40" s="68">
        <v>11052.64</v>
      </c>
      <c r="H40" s="69">
        <v>25937.08</v>
      </c>
      <c r="I40" s="68">
        <v>55733.950000000004</v>
      </c>
      <c r="J40" s="68">
        <v>146755.28</v>
      </c>
      <c r="K40" s="70">
        <v>1346.1</v>
      </c>
      <c r="L40" s="133"/>
      <c r="M40" s="133"/>
    </row>
    <row r="41" spans="1:13" ht="15">
      <c r="A41" s="60">
        <v>260</v>
      </c>
      <c r="B41" s="67" t="s">
        <v>47</v>
      </c>
      <c r="C41" s="62">
        <f t="shared" si="0"/>
        <v>8908857.909999998</v>
      </c>
      <c r="D41" s="63">
        <v>512437.4799999999</v>
      </c>
      <c r="E41" s="68">
        <v>5138201.049999999</v>
      </c>
      <c r="F41" s="69">
        <v>3145740.9499999997</v>
      </c>
      <c r="G41" s="68">
        <v>24474.46</v>
      </c>
      <c r="H41" s="69">
        <v>4200.36</v>
      </c>
      <c r="I41" s="68">
        <v>62231.12</v>
      </c>
      <c r="J41" s="68">
        <v>20226.09</v>
      </c>
      <c r="K41" s="70">
        <v>1346.4</v>
      </c>
      <c r="L41" s="133"/>
      <c r="M41" s="133"/>
    </row>
    <row r="42" spans="1:13" ht="15.75" thickBot="1">
      <c r="A42" s="75">
        <v>160</v>
      </c>
      <c r="B42" s="76" t="s">
        <v>48</v>
      </c>
      <c r="C42" s="62">
        <f t="shared" si="0"/>
        <v>18842438.18</v>
      </c>
      <c r="D42" s="63">
        <v>910694.9900000001</v>
      </c>
      <c r="E42" s="77">
        <v>13181022.950000001</v>
      </c>
      <c r="F42" s="78">
        <v>4501909.92</v>
      </c>
      <c r="G42" s="77">
        <v>32565.729999999996</v>
      </c>
      <c r="H42" s="78">
        <v>2116.74</v>
      </c>
      <c r="I42" s="77">
        <v>190573.96999999997</v>
      </c>
      <c r="J42" s="77">
        <v>23283.46</v>
      </c>
      <c r="K42" s="79">
        <v>270.42</v>
      </c>
      <c r="L42" s="133"/>
      <c r="M42" s="133"/>
    </row>
    <row r="43" spans="1:13" ht="15.75" thickBot="1">
      <c r="A43" s="80"/>
      <c r="B43" s="80" t="s">
        <v>189</v>
      </c>
      <c r="C43" s="81">
        <f>SUM(C7:C42)</f>
        <v>579196961.5299999</v>
      </c>
      <c r="D43" s="81">
        <f>SUM(D7:D42)</f>
        <v>6648126.829999999</v>
      </c>
      <c r="E43" s="81">
        <f aca="true" t="shared" si="1" ref="E43:K43">SUM(E7:E42)</f>
        <v>403686085.3900001</v>
      </c>
      <c r="F43" s="82">
        <f t="shared" si="1"/>
        <v>157999508.66999993</v>
      </c>
      <c r="G43" s="81">
        <f t="shared" si="1"/>
        <v>1892884.1399999994</v>
      </c>
      <c r="H43" s="82">
        <f t="shared" si="1"/>
        <v>489261.1700000001</v>
      </c>
      <c r="I43" s="81">
        <f t="shared" si="1"/>
        <v>-365296.67999999993</v>
      </c>
      <c r="J43" s="81">
        <f t="shared" si="1"/>
        <v>8743529.669999998</v>
      </c>
      <c r="K43" s="83">
        <f t="shared" si="1"/>
        <v>102862.34</v>
      </c>
      <c r="L43" s="133"/>
      <c r="M43" s="133"/>
    </row>
    <row r="44" spans="1:13" ht="15.75" thickBot="1">
      <c r="A44" s="84">
        <v>10</v>
      </c>
      <c r="B44" s="85" t="s">
        <v>49</v>
      </c>
      <c r="C44" s="62">
        <f t="shared" si="0"/>
        <v>16122558.13</v>
      </c>
      <c r="D44" s="86">
        <v>12781722.360000001</v>
      </c>
      <c r="E44" s="87">
        <v>0</v>
      </c>
      <c r="F44" s="88">
        <v>0</v>
      </c>
      <c r="G44" s="87">
        <v>0</v>
      </c>
      <c r="H44" s="88">
        <v>0</v>
      </c>
      <c r="I44" s="87">
        <v>0</v>
      </c>
      <c r="J44" s="87">
        <v>60512.77</v>
      </c>
      <c r="K44" s="89">
        <v>3280322.9999999995</v>
      </c>
      <c r="L44" s="133"/>
      <c r="M44" s="133"/>
    </row>
    <row r="45" spans="1:13" ht="15.75" thickBot="1">
      <c r="A45" s="90"/>
      <c r="B45" s="90" t="s">
        <v>190</v>
      </c>
      <c r="C45" s="81">
        <f>SUM(C43:C44)</f>
        <v>595319519.6599998</v>
      </c>
      <c r="D45" s="81">
        <f>SUM(D43:D44)</f>
        <v>19429849.19</v>
      </c>
      <c r="E45" s="81">
        <f aca="true" t="shared" si="2" ref="E45:K45">SUM(E43:E44)</f>
        <v>403686085.3900001</v>
      </c>
      <c r="F45" s="82">
        <f t="shared" si="2"/>
        <v>157999508.66999993</v>
      </c>
      <c r="G45" s="81">
        <f t="shared" si="2"/>
        <v>1892884.1399999994</v>
      </c>
      <c r="H45" s="82">
        <f t="shared" si="2"/>
        <v>489261.1700000001</v>
      </c>
      <c r="I45" s="81">
        <f t="shared" si="2"/>
        <v>-365296.67999999993</v>
      </c>
      <c r="J45" s="81">
        <f t="shared" si="2"/>
        <v>8804042.439999998</v>
      </c>
      <c r="K45" s="83">
        <f t="shared" si="2"/>
        <v>3383185.3399999994</v>
      </c>
      <c r="L45" s="133"/>
      <c r="M45" s="133"/>
    </row>
    <row r="47" ht="15">
      <c r="B47" s="134"/>
    </row>
    <row r="49" spans="3:4" ht="15">
      <c r="C49" s="133"/>
      <c r="D49" s="133"/>
    </row>
  </sheetData>
  <sheetProtection/>
  <mergeCells count="7">
    <mergeCell ref="A2:K2"/>
    <mergeCell ref="A4:A6"/>
    <mergeCell ref="B4:B6"/>
    <mergeCell ref="C4:C6"/>
    <mergeCell ref="D4:K4"/>
    <mergeCell ref="D5:D6"/>
    <mergeCell ref="E5:K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showGridLines="0" view="pageBreakPreview" zoomScale="60" zoomScaleNormal="60" zoomScalePageLayoutView="0" workbookViewId="0" topLeftCell="A1">
      <selection activeCell="F38" sqref="F38"/>
    </sheetView>
  </sheetViews>
  <sheetFormatPr defaultColWidth="9.140625" defaultRowHeight="15"/>
  <cols>
    <col min="1" max="1" width="23.140625" style="166" customWidth="1"/>
    <col min="2" max="2" width="20.421875" style="166" customWidth="1"/>
    <col min="3" max="3" width="19.00390625" style="166" customWidth="1"/>
    <col min="4" max="4" width="20.7109375" style="166" customWidth="1"/>
    <col min="5" max="5" width="18.28125" style="166" customWidth="1"/>
    <col min="6" max="6" width="16.140625" style="166" customWidth="1"/>
    <col min="7" max="7" width="15.421875" style="166" customWidth="1"/>
    <col min="8" max="8" width="12.00390625" style="166" bestFit="1" customWidth="1"/>
    <col min="9" max="9" width="18.28125" style="166" customWidth="1"/>
    <col min="10" max="10" width="14.28125" style="166" customWidth="1"/>
    <col min="11" max="11" width="14.57421875" style="166" customWidth="1"/>
    <col min="12" max="12" width="15.421875" style="166" customWidth="1"/>
    <col min="13" max="13" width="17.00390625" style="166" customWidth="1"/>
    <col min="14" max="14" width="15.57421875" style="166" customWidth="1"/>
    <col min="15" max="15" width="19.57421875" style="166" bestFit="1" customWidth="1"/>
    <col min="16" max="16" width="26.421875" style="166" customWidth="1"/>
    <col min="17" max="17" width="9.140625" style="166" customWidth="1"/>
    <col min="18" max="18" width="19.421875" style="166" customWidth="1"/>
    <col min="19" max="19" width="9.140625" style="166" customWidth="1"/>
    <col min="20" max="20" width="18.140625" style="166" customWidth="1"/>
    <col min="21" max="21" width="16.57421875" style="166" customWidth="1"/>
    <col min="22" max="16384" width="9.140625" style="166" customWidth="1"/>
  </cols>
  <sheetData>
    <row r="1" ht="15.75">
      <c r="N1" s="167" t="s">
        <v>271</v>
      </c>
    </row>
    <row r="2" spans="1:14" ht="30" customHeight="1">
      <c r="A2" s="277" t="s">
        <v>191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ht="16.5" thickBot="1">
      <c r="C3" s="41"/>
    </row>
    <row r="4" spans="1:24" s="164" customFormat="1" ht="23.25" customHeight="1">
      <c r="A4" s="267" t="s">
        <v>192</v>
      </c>
      <c r="B4" s="269" t="s">
        <v>2</v>
      </c>
      <c r="C4" s="271" t="s">
        <v>50</v>
      </c>
      <c r="D4" s="272"/>
      <c r="E4" s="273" t="s">
        <v>51</v>
      </c>
      <c r="F4" s="275" t="s">
        <v>50</v>
      </c>
      <c r="G4" s="275"/>
      <c r="H4" s="275"/>
      <c r="I4" s="275"/>
      <c r="J4" s="275"/>
      <c r="K4" s="275"/>
      <c r="L4" s="275"/>
      <c r="M4" s="275"/>
      <c r="N4" s="276"/>
      <c r="O4" s="42"/>
      <c r="P4" s="166"/>
      <c r="Q4" s="166"/>
      <c r="R4" s="166"/>
      <c r="S4" s="166"/>
      <c r="T4" s="166"/>
      <c r="U4" s="166"/>
      <c r="V4" s="166"/>
      <c r="W4" s="166"/>
      <c r="X4" s="166"/>
    </row>
    <row r="5" spans="1:24" s="165" customFormat="1" ht="115.5" customHeight="1" thickBot="1">
      <c r="A5" s="268"/>
      <c r="B5" s="270"/>
      <c r="C5" s="169" t="s">
        <v>52</v>
      </c>
      <c r="D5" s="44" t="s">
        <v>4</v>
      </c>
      <c r="E5" s="274"/>
      <c r="F5" s="170" t="s">
        <v>53</v>
      </c>
      <c r="G5" s="170" t="s">
        <v>54</v>
      </c>
      <c r="H5" s="170" t="s">
        <v>55</v>
      </c>
      <c r="I5" s="170" t="s">
        <v>56</v>
      </c>
      <c r="J5" s="170" t="s">
        <v>57</v>
      </c>
      <c r="K5" s="170" t="s">
        <v>58</v>
      </c>
      <c r="L5" s="170" t="s">
        <v>59</v>
      </c>
      <c r="M5" s="171" t="s">
        <v>60</v>
      </c>
      <c r="N5" s="172" t="s">
        <v>61</v>
      </c>
      <c r="O5" s="42"/>
      <c r="P5" s="166"/>
      <c r="Q5" s="166"/>
      <c r="R5" s="166"/>
      <c r="S5" s="166"/>
      <c r="T5" s="166"/>
      <c r="U5" s="166"/>
      <c r="V5" s="166"/>
      <c r="W5" s="166"/>
      <c r="X5" s="166"/>
    </row>
    <row r="6" spans="1:16" s="178" customFormat="1" ht="18" customHeight="1" thickTop="1">
      <c r="A6" s="45" t="s">
        <v>13</v>
      </c>
      <c r="B6" s="173">
        <v>28361976.909999996</v>
      </c>
      <c r="C6" s="174">
        <f aca="true" t="shared" si="0" ref="C6:C43">B6-D6</f>
        <v>27185572.299999997</v>
      </c>
      <c r="D6" s="175">
        <v>1176404.61</v>
      </c>
      <c r="E6" s="176">
        <f aca="true" t="shared" si="1" ref="E6:E41">SUM(F6:N6)</f>
        <v>17774592.490000747</v>
      </c>
      <c r="F6" s="175">
        <v>14549019.960000746</v>
      </c>
      <c r="G6" s="175">
        <v>614180.17</v>
      </c>
      <c r="H6" s="175">
        <v>0</v>
      </c>
      <c r="I6" s="175">
        <v>2013683.15</v>
      </c>
      <c r="J6" s="175">
        <v>162410.11</v>
      </c>
      <c r="K6" s="175">
        <v>107799.76</v>
      </c>
      <c r="L6" s="175">
        <v>137572.98</v>
      </c>
      <c r="M6" s="175">
        <v>81782.32</v>
      </c>
      <c r="N6" s="177">
        <v>108144.04</v>
      </c>
      <c r="O6" s="54"/>
      <c r="P6" s="54"/>
    </row>
    <row r="7" spans="1:15" s="178" customFormat="1" ht="18" customHeight="1">
      <c r="A7" s="46" t="s">
        <v>14</v>
      </c>
      <c r="B7" s="179">
        <v>7757401.209999999</v>
      </c>
      <c r="C7" s="180">
        <f t="shared" si="0"/>
        <v>7840367.309999999</v>
      </c>
      <c r="D7" s="180">
        <v>-82966.1</v>
      </c>
      <c r="E7" s="180">
        <f t="shared" si="1"/>
        <v>5766990.420000066</v>
      </c>
      <c r="F7" s="180">
        <v>5684830.140000065</v>
      </c>
      <c r="G7" s="180">
        <v>22600.63</v>
      </c>
      <c r="H7" s="180">
        <v>0</v>
      </c>
      <c r="I7" s="180">
        <v>31636.83</v>
      </c>
      <c r="J7" s="180">
        <v>0</v>
      </c>
      <c r="K7" s="180">
        <v>2002.69</v>
      </c>
      <c r="L7" s="180">
        <v>2464.41</v>
      </c>
      <c r="M7" s="180">
        <v>6055.23</v>
      </c>
      <c r="N7" s="181">
        <v>17400.49</v>
      </c>
      <c r="O7" s="54"/>
    </row>
    <row r="8" spans="1:15" s="178" customFormat="1" ht="18" customHeight="1">
      <c r="A8" s="46" t="s">
        <v>15</v>
      </c>
      <c r="B8" s="179">
        <v>116737355.84</v>
      </c>
      <c r="C8" s="180">
        <f t="shared" si="0"/>
        <v>115569293.7</v>
      </c>
      <c r="D8" s="180">
        <v>1168062.14</v>
      </c>
      <c r="E8" s="180">
        <f t="shared" si="1"/>
        <v>55334481.81999965</v>
      </c>
      <c r="F8" s="180">
        <v>47138414.94999965</v>
      </c>
      <c r="G8" s="180">
        <v>4458560.88</v>
      </c>
      <c r="H8" s="180">
        <v>0</v>
      </c>
      <c r="I8" s="180">
        <v>267248.41</v>
      </c>
      <c r="J8" s="180">
        <v>2195773.9099999997</v>
      </c>
      <c r="K8" s="180">
        <v>972034.88</v>
      </c>
      <c r="L8" s="180">
        <v>138360</v>
      </c>
      <c r="M8" s="180">
        <v>164088.79</v>
      </c>
      <c r="N8" s="181">
        <v>0</v>
      </c>
      <c r="O8" s="54"/>
    </row>
    <row r="9" spans="1:15" s="178" customFormat="1" ht="18" customHeight="1">
      <c r="A9" s="46" t="s">
        <v>16</v>
      </c>
      <c r="B9" s="179">
        <v>7905551.53</v>
      </c>
      <c r="C9" s="180">
        <f t="shared" si="0"/>
        <v>7407712.03</v>
      </c>
      <c r="D9" s="180">
        <v>497839.5</v>
      </c>
      <c r="E9" s="180">
        <f t="shared" si="1"/>
        <v>5819520.489999963</v>
      </c>
      <c r="F9" s="180">
        <v>5604020.519999963</v>
      </c>
      <c r="G9" s="180">
        <v>15418.07</v>
      </c>
      <c r="H9" s="180">
        <v>0</v>
      </c>
      <c r="I9" s="180">
        <v>5297.19</v>
      </c>
      <c r="J9" s="180">
        <v>78416.77</v>
      </c>
      <c r="K9" s="180">
        <v>28169.24</v>
      </c>
      <c r="L9" s="180">
        <v>9897.14</v>
      </c>
      <c r="M9" s="180">
        <v>0</v>
      </c>
      <c r="N9" s="181">
        <v>78301.56</v>
      </c>
      <c r="O9" s="54"/>
    </row>
    <row r="10" spans="1:15" s="178" customFormat="1" ht="18" customHeight="1">
      <c r="A10" s="46" t="s">
        <v>17</v>
      </c>
      <c r="B10" s="179">
        <v>11304729.680000002</v>
      </c>
      <c r="C10" s="180">
        <f t="shared" si="0"/>
        <v>11076531.97</v>
      </c>
      <c r="D10" s="180">
        <v>228197.71000000002</v>
      </c>
      <c r="E10" s="180">
        <f t="shared" si="1"/>
        <v>7195024.940000037</v>
      </c>
      <c r="F10" s="180">
        <v>5696491.130000037</v>
      </c>
      <c r="G10" s="182">
        <v>1352701.58</v>
      </c>
      <c r="H10" s="180">
        <v>0</v>
      </c>
      <c r="I10" s="180">
        <v>1366.92</v>
      </c>
      <c r="J10" s="180">
        <v>85775.75</v>
      </c>
      <c r="K10" s="180">
        <v>20194.15</v>
      </c>
      <c r="L10" s="182">
        <v>646.52</v>
      </c>
      <c r="M10" s="182">
        <v>0</v>
      </c>
      <c r="N10" s="181">
        <v>37848.89</v>
      </c>
      <c r="O10" s="54"/>
    </row>
    <row r="11" spans="1:15" s="178" customFormat="1" ht="18" customHeight="1">
      <c r="A11" s="46" t="s">
        <v>18</v>
      </c>
      <c r="B11" s="179">
        <v>13851892.510000002</v>
      </c>
      <c r="C11" s="180">
        <f t="shared" si="0"/>
        <v>13662402.71</v>
      </c>
      <c r="D11" s="183">
        <v>189489.80000000002</v>
      </c>
      <c r="E11" s="180">
        <f t="shared" si="1"/>
        <v>10282047.01000014</v>
      </c>
      <c r="F11" s="183">
        <v>6491486.15000014</v>
      </c>
      <c r="G11" s="183">
        <v>239545.84</v>
      </c>
      <c r="H11" s="183">
        <v>0</v>
      </c>
      <c r="I11" s="183">
        <v>604652.87</v>
      </c>
      <c r="J11" s="183">
        <v>14255.08</v>
      </c>
      <c r="K11" s="183">
        <v>104191.17</v>
      </c>
      <c r="L11" s="183">
        <v>56205.99</v>
      </c>
      <c r="M11" s="183">
        <v>0</v>
      </c>
      <c r="N11" s="184">
        <v>2771709.9099999997</v>
      </c>
      <c r="O11" s="54"/>
    </row>
    <row r="12" spans="1:15" s="178" customFormat="1" ht="18" customHeight="1">
      <c r="A12" s="46" t="s">
        <v>19</v>
      </c>
      <c r="B12" s="179">
        <v>14694894.459999997</v>
      </c>
      <c r="C12" s="180">
        <f t="shared" si="0"/>
        <v>14156922.609999998</v>
      </c>
      <c r="D12" s="180">
        <v>537971.8499999999</v>
      </c>
      <c r="E12" s="180">
        <f t="shared" si="1"/>
        <v>10552676.290000407</v>
      </c>
      <c r="F12" s="180">
        <v>8211366.780000406</v>
      </c>
      <c r="G12" s="180">
        <v>126634.02</v>
      </c>
      <c r="H12" s="180">
        <v>0</v>
      </c>
      <c r="I12" s="180">
        <v>6535.92</v>
      </c>
      <c r="J12" s="180">
        <v>34030.28</v>
      </c>
      <c r="K12" s="180">
        <v>74403.88</v>
      </c>
      <c r="L12" s="180">
        <v>19063.05</v>
      </c>
      <c r="M12" s="180">
        <v>23619.33</v>
      </c>
      <c r="N12" s="181">
        <v>2057023.03</v>
      </c>
      <c r="O12" s="54"/>
    </row>
    <row r="13" spans="1:15" s="178" customFormat="1" ht="18" customHeight="1">
      <c r="A13" s="46" t="s">
        <v>20</v>
      </c>
      <c r="B13" s="179">
        <v>5890916.64</v>
      </c>
      <c r="C13" s="180">
        <f t="shared" si="0"/>
        <v>5691302.029999999</v>
      </c>
      <c r="D13" s="180">
        <v>199614.61000000002</v>
      </c>
      <c r="E13" s="180">
        <f t="shared" si="1"/>
        <v>4780866.729999985</v>
      </c>
      <c r="F13" s="180">
        <v>4521963.029999984</v>
      </c>
      <c r="G13" s="180">
        <v>156324.97</v>
      </c>
      <c r="H13" s="180">
        <v>0</v>
      </c>
      <c r="I13" s="180">
        <v>23540.55</v>
      </c>
      <c r="J13" s="180">
        <v>0</v>
      </c>
      <c r="K13" s="180">
        <v>787.11</v>
      </c>
      <c r="L13" s="180">
        <v>1875.65</v>
      </c>
      <c r="M13" s="180">
        <v>5091.97</v>
      </c>
      <c r="N13" s="181">
        <v>71283.45</v>
      </c>
      <c r="O13" s="54"/>
    </row>
    <row r="14" spans="1:15" s="178" customFormat="1" ht="18" customHeight="1">
      <c r="A14" s="46" t="s">
        <v>21</v>
      </c>
      <c r="B14" s="179">
        <v>9666852.009999998</v>
      </c>
      <c r="C14" s="180">
        <f t="shared" si="0"/>
        <v>9765648.029999997</v>
      </c>
      <c r="D14" s="180">
        <v>-98796.02000000002</v>
      </c>
      <c r="E14" s="180">
        <f t="shared" si="1"/>
        <v>7756474.690000274</v>
      </c>
      <c r="F14" s="180">
        <v>7577293.690000274</v>
      </c>
      <c r="G14" s="180">
        <v>80256.2</v>
      </c>
      <c r="H14" s="180">
        <v>0</v>
      </c>
      <c r="I14" s="180">
        <v>0</v>
      </c>
      <c r="J14" s="180">
        <v>10.02</v>
      </c>
      <c r="K14" s="180">
        <v>21762.1</v>
      </c>
      <c r="L14" s="180">
        <v>1753.47</v>
      </c>
      <c r="M14" s="180">
        <v>31348.48</v>
      </c>
      <c r="N14" s="181">
        <v>44050.73</v>
      </c>
      <c r="O14" s="54"/>
    </row>
    <row r="15" spans="1:15" s="178" customFormat="1" ht="18" customHeight="1">
      <c r="A15" s="46" t="s">
        <v>22</v>
      </c>
      <c r="B15" s="179">
        <v>37183613.07000001</v>
      </c>
      <c r="C15" s="180">
        <f t="shared" si="0"/>
        <v>40381664.84</v>
      </c>
      <c r="D15" s="185">
        <v>-3198051.7699999996</v>
      </c>
      <c r="E15" s="180">
        <f t="shared" si="1"/>
        <v>28055071.80000047</v>
      </c>
      <c r="F15" s="185">
        <v>25425235.020000473</v>
      </c>
      <c r="G15" s="185">
        <v>1498520.83</v>
      </c>
      <c r="H15" s="185">
        <v>0</v>
      </c>
      <c r="I15" s="185">
        <v>459731.14</v>
      </c>
      <c r="J15" s="185">
        <v>216900.98</v>
      </c>
      <c r="K15" s="185">
        <v>60974</v>
      </c>
      <c r="L15" s="185">
        <v>187180.82</v>
      </c>
      <c r="M15" s="185">
        <v>27419.04</v>
      </c>
      <c r="N15" s="181">
        <v>179109.97</v>
      </c>
      <c r="O15" s="54"/>
    </row>
    <row r="16" spans="1:15" s="178" customFormat="1" ht="18" customHeight="1">
      <c r="A16" s="46" t="s">
        <v>23</v>
      </c>
      <c r="B16" s="179">
        <v>10041107.130000003</v>
      </c>
      <c r="C16" s="180">
        <f t="shared" si="0"/>
        <v>8969386.510000004</v>
      </c>
      <c r="D16" s="180">
        <v>1071720.6199999999</v>
      </c>
      <c r="E16" s="180">
        <f t="shared" si="1"/>
        <v>5908689.150000007</v>
      </c>
      <c r="F16" s="180">
        <v>5519643.680000006</v>
      </c>
      <c r="G16" s="180">
        <v>73769.38</v>
      </c>
      <c r="H16" s="180">
        <v>0</v>
      </c>
      <c r="I16" s="180">
        <v>195304.61</v>
      </c>
      <c r="J16" s="180">
        <v>2114.83</v>
      </c>
      <c r="K16" s="180">
        <v>32886.95</v>
      </c>
      <c r="L16" s="180">
        <v>3598.51</v>
      </c>
      <c r="M16" s="180">
        <v>1611.73</v>
      </c>
      <c r="N16" s="181">
        <v>79759.46</v>
      </c>
      <c r="O16" s="54"/>
    </row>
    <row r="17" spans="1:15" s="178" customFormat="1" ht="18" customHeight="1">
      <c r="A17" s="46" t="s">
        <v>62</v>
      </c>
      <c r="B17" s="179">
        <v>12915871.379999997</v>
      </c>
      <c r="C17" s="180">
        <f t="shared" si="0"/>
        <v>12880347.729999997</v>
      </c>
      <c r="D17" s="180">
        <v>35523.649999999994</v>
      </c>
      <c r="E17" s="180">
        <f t="shared" si="1"/>
        <v>6020471.880000016</v>
      </c>
      <c r="F17" s="180">
        <v>5157215.950000015</v>
      </c>
      <c r="G17" s="180">
        <v>420781.34</v>
      </c>
      <c r="H17" s="180">
        <v>0</v>
      </c>
      <c r="I17" s="180">
        <v>100112.5</v>
      </c>
      <c r="J17" s="180">
        <v>85448.86</v>
      </c>
      <c r="K17" s="180">
        <v>177348.28</v>
      </c>
      <c r="L17" s="180">
        <v>27686.8</v>
      </c>
      <c r="M17" s="180">
        <v>0</v>
      </c>
      <c r="N17" s="186">
        <v>51878.15</v>
      </c>
      <c r="O17" s="54"/>
    </row>
    <row r="18" spans="1:15" s="178" customFormat="1" ht="18" customHeight="1">
      <c r="A18" s="46" t="s">
        <v>25</v>
      </c>
      <c r="B18" s="179">
        <v>10592520.599999998</v>
      </c>
      <c r="C18" s="180">
        <f t="shared" si="0"/>
        <v>10635189.689999998</v>
      </c>
      <c r="D18" s="180">
        <v>-42669.09</v>
      </c>
      <c r="E18" s="180">
        <f t="shared" si="1"/>
        <v>7146725.360000118</v>
      </c>
      <c r="F18" s="180">
        <v>6952528.470000119</v>
      </c>
      <c r="G18" s="180">
        <v>22309.58</v>
      </c>
      <c r="H18" s="180">
        <v>0</v>
      </c>
      <c r="I18" s="180">
        <v>54593.79</v>
      </c>
      <c r="J18" s="180">
        <v>29.43</v>
      </c>
      <c r="K18" s="180">
        <v>69465.72</v>
      </c>
      <c r="L18" s="180">
        <v>13115.81</v>
      </c>
      <c r="M18" s="180">
        <v>0</v>
      </c>
      <c r="N18" s="181">
        <v>34682.56</v>
      </c>
      <c r="O18" s="54"/>
    </row>
    <row r="19" spans="1:15" s="178" customFormat="1" ht="18" customHeight="1">
      <c r="A19" s="46" t="s">
        <v>26</v>
      </c>
      <c r="B19" s="179">
        <v>10258469.15</v>
      </c>
      <c r="C19" s="180">
        <f t="shared" si="0"/>
        <v>9903043.81</v>
      </c>
      <c r="D19" s="180">
        <v>355425.34</v>
      </c>
      <c r="E19" s="180">
        <f t="shared" si="1"/>
        <v>7357903.430000017</v>
      </c>
      <c r="F19" s="180">
        <v>6236857.290000018</v>
      </c>
      <c r="G19" s="179">
        <v>811019.79</v>
      </c>
      <c r="H19" s="180">
        <v>0</v>
      </c>
      <c r="I19" s="180">
        <v>86648.66</v>
      </c>
      <c r="J19" s="179">
        <v>33492.95</v>
      </c>
      <c r="K19" s="179">
        <v>95465.72</v>
      </c>
      <c r="L19" s="180">
        <v>803.93</v>
      </c>
      <c r="M19" s="180">
        <v>90472.3</v>
      </c>
      <c r="N19" s="181">
        <v>3142.79</v>
      </c>
      <c r="O19" s="54"/>
    </row>
    <row r="20" spans="1:15" s="178" customFormat="1" ht="18" customHeight="1">
      <c r="A20" s="46" t="s">
        <v>27</v>
      </c>
      <c r="B20" s="179">
        <v>8880858.539999997</v>
      </c>
      <c r="C20" s="180">
        <f t="shared" si="0"/>
        <v>8621989.119999997</v>
      </c>
      <c r="D20" s="180">
        <v>258869.41999999995</v>
      </c>
      <c r="E20" s="180">
        <f t="shared" si="1"/>
        <v>5174001.129999975</v>
      </c>
      <c r="F20" s="180">
        <v>4510032.149999976</v>
      </c>
      <c r="G20" s="180">
        <v>356402.7</v>
      </c>
      <c r="H20" s="180">
        <v>0</v>
      </c>
      <c r="I20" s="180">
        <v>85839.27</v>
      </c>
      <c r="J20" s="180">
        <v>6143.81</v>
      </c>
      <c r="K20" s="180">
        <v>55722.18</v>
      </c>
      <c r="L20" s="180">
        <v>8605.92</v>
      </c>
      <c r="M20" s="180">
        <v>127174.1</v>
      </c>
      <c r="N20" s="181">
        <v>24081</v>
      </c>
      <c r="O20" s="54"/>
    </row>
    <row r="21" spans="1:15" s="178" customFormat="1" ht="18" customHeight="1">
      <c r="A21" s="46" t="s">
        <v>28</v>
      </c>
      <c r="B21" s="179">
        <v>16576019.790000001</v>
      </c>
      <c r="C21" s="180">
        <f t="shared" si="0"/>
        <v>16228826.510000002</v>
      </c>
      <c r="D21" s="180">
        <v>347193.2799999999</v>
      </c>
      <c r="E21" s="180">
        <f t="shared" si="1"/>
        <v>11934157.430000274</v>
      </c>
      <c r="F21" s="180">
        <v>11272098.490000274</v>
      </c>
      <c r="G21" s="180">
        <v>74563.61</v>
      </c>
      <c r="H21" s="180">
        <v>0</v>
      </c>
      <c r="I21" s="180">
        <v>232033.8</v>
      </c>
      <c r="J21" s="180">
        <v>77359.93</v>
      </c>
      <c r="K21" s="180">
        <v>100327.91</v>
      </c>
      <c r="L21" s="180">
        <v>63056.15</v>
      </c>
      <c r="M21" s="180">
        <v>0</v>
      </c>
      <c r="N21" s="181">
        <v>114717.54</v>
      </c>
      <c r="O21" s="54"/>
    </row>
    <row r="22" spans="1:15" s="178" customFormat="1" ht="18" customHeight="1">
      <c r="A22" s="46" t="s">
        <v>29</v>
      </c>
      <c r="B22" s="179">
        <v>11099011.370000003</v>
      </c>
      <c r="C22" s="180">
        <f t="shared" si="0"/>
        <v>10684308.090000004</v>
      </c>
      <c r="D22" s="180">
        <v>414703.27999999997</v>
      </c>
      <c r="E22" s="180">
        <f t="shared" si="1"/>
        <v>7873166.035000151</v>
      </c>
      <c r="F22" s="180">
        <v>7539611.015000151</v>
      </c>
      <c r="G22" s="180">
        <v>43916.24</v>
      </c>
      <c r="H22" s="180">
        <v>0</v>
      </c>
      <c r="I22" s="180">
        <v>209592.02</v>
      </c>
      <c r="J22" s="180">
        <v>0</v>
      </c>
      <c r="K22" s="180">
        <v>64169.44</v>
      </c>
      <c r="L22" s="180">
        <v>0</v>
      </c>
      <c r="M22" s="180">
        <v>0</v>
      </c>
      <c r="N22" s="181">
        <v>15877.32</v>
      </c>
      <c r="O22" s="54"/>
    </row>
    <row r="23" spans="1:15" s="178" customFormat="1" ht="18" customHeight="1">
      <c r="A23" s="46" t="s">
        <v>30</v>
      </c>
      <c r="B23" s="179">
        <v>19782956.009999998</v>
      </c>
      <c r="C23" s="180">
        <f t="shared" si="0"/>
        <v>18714621.81</v>
      </c>
      <c r="D23" s="179">
        <v>1068334.2</v>
      </c>
      <c r="E23" s="180">
        <f t="shared" si="1"/>
        <v>14254640.570000505</v>
      </c>
      <c r="F23" s="179">
        <v>12321532.270000504</v>
      </c>
      <c r="G23" s="179">
        <v>428370.7</v>
      </c>
      <c r="H23" s="179">
        <v>136044.74</v>
      </c>
      <c r="I23" s="179">
        <v>1095556.1</v>
      </c>
      <c r="J23" s="179">
        <v>638.85</v>
      </c>
      <c r="K23" s="179">
        <v>2737.64</v>
      </c>
      <c r="L23" s="179">
        <v>132527.06</v>
      </c>
      <c r="M23" s="179">
        <v>8920.75</v>
      </c>
      <c r="N23" s="187">
        <v>128312.46</v>
      </c>
      <c r="O23" s="54"/>
    </row>
    <row r="24" spans="1:15" s="178" customFormat="1" ht="18" customHeight="1">
      <c r="A24" s="46" t="s">
        <v>31</v>
      </c>
      <c r="B24" s="179">
        <v>24692965.14</v>
      </c>
      <c r="C24" s="180">
        <f t="shared" si="0"/>
        <v>23695674.28</v>
      </c>
      <c r="D24" s="182">
        <v>997290.86</v>
      </c>
      <c r="E24" s="180">
        <f t="shared" si="1"/>
        <v>9662333.830000207</v>
      </c>
      <c r="F24" s="182">
        <v>9231624.110000208</v>
      </c>
      <c r="G24" s="182">
        <v>231186.09</v>
      </c>
      <c r="H24" s="182">
        <v>0</v>
      </c>
      <c r="I24" s="182">
        <v>17394.25</v>
      </c>
      <c r="J24" s="182">
        <v>12489.95</v>
      </c>
      <c r="K24" s="182">
        <v>79435.03</v>
      </c>
      <c r="L24" s="182">
        <v>16611.31</v>
      </c>
      <c r="M24" s="182">
        <v>0</v>
      </c>
      <c r="N24" s="186">
        <v>73593.09</v>
      </c>
      <c r="O24" s="54"/>
    </row>
    <row r="25" spans="1:15" s="178" customFormat="1" ht="18" customHeight="1">
      <c r="A25" s="46" t="s">
        <v>32</v>
      </c>
      <c r="B25" s="179">
        <v>18589101.919999998</v>
      </c>
      <c r="C25" s="180">
        <f t="shared" si="0"/>
        <v>18708679.979999997</v>
      </c>
      <c r="D25" s="188">
        <v>-119578.06</v>
      </c>
      <c r="E25" s="180">
        <f t="shared" si="1"/>
        <v>11059280.730000205</v>
      </c>
      <c r="F25" s="188">
        <v>10185600.580000201</v>
      </c>
      <c r="G25" s="188">
        <v>139583.07</v>
      </c>
      <c r="H25" s="188">
        <v>0</v>
      </c>
      <c r="I25" s="188">
        <v>25290.05</v>
      </c>
      <c r="J25" s="188">
        <v>13119.23</v>
      </c>
      <c r="K25" s="188">
        <v>22238.22</v>
      </c>
      <c r="L25" s="188">
        <v>136778.63999999998</v>
      </c>
      <c r="M25" s="188">
        <v>251025.71</v>
      </c>
      <c r="N25" s="189">
        <v>285645.23</v>
      </c>
      <c r="O25" s="54"/>
    </row>
    <row r="26" spans="1:15" s="178" customFormat="1" ht="18" customHeight="1">
      <c r="A26" s="46" t="s">
        <v>33</v>
      </c>
      <c r="B26" s="179">
        <v>21277628.239999995</v>
      </c>
      <c r="C26" s="180">
        <f t="shared" si="0"/>
        <v>20387582.829999994</v>
      </c>
      <c r="D26" s="180">
        <v>890045.4099999998</v>
      </c>
      <c r="E26" s="180">
        <f t="shared" si="1"/>
        <v>8624092.570000049</v>
      </c>
      <c r="F26" s="180">
        <v>5872294.4100000495</v>
      </c>
      <c r="G26" s="180">
        <v>6931.97</v>
      </c>
      <c r="H26" s="180">
        <v>0</v>
      </c>
      <c r="I26" s="180">
        <v>757193.51</v>
      </c>
      <c r="J26" s="180">
        <v>1601.4</v>
      </c>
      <c r="K26" s="180">
        <v>49489.07</v>
      </c>
      <c r="L26" s="180">
        <v>58795.08</v>
      </c>
      <c r="M26" s="180">
        <v>0</v>
      </c>
      <c r="N26" s="181">
        <v>1877787.13</v>
      </c>
      <c r="O26" s="54"/>
    </row>
    <row r="27" spans="1:15" s="178" customFormat="1" ht="18" customHeight="1">
      <c r="A27" s="46" t="s">
        <v>34</v>
      </c>
      <c r="B27" s="179">
        <v>7187064.209999999</v>
      </c>
      <c r="C27" s="180">
        <f t="shared" si="0"/>
        <v>7031016.629999999</v>
      </c>
      <c r="D27" s="180">
        <v>156047.58000000002</v>
      </c>
      <c r="E27" s="180">
        <f t="shared" si="1"/>
        <v>4893854.1000000015</v>
      </c>
      <c r="F27" s="180">
        <v>4587871.840000002</v>
      </c>
      <c r="G27" s="180">
        <v>120925.4</v>
      </c>
      <c r="H27" s="180">
        <v>0</v>
      </c>
      <c r="I27" s="180">
        <v>0</v>
      </c>
      <c r="J27" s="180">
        <v>56951.97</v>
      </c>
      <c r="K27" s="180">
        <v>26296.2</v>
      </c>
      <c r="L27" s="180">
        <v>51584.02</v>
      </c>
      <c r="M27" s="180">
        <v>0</v>
      </c>
      <c r="N27" s="181">
        <v>50224.67</v>
      </c>
      <c r="O27" s="54"/>
    </row>
    <row r="28" spans="1:15" s="178" customFormat="1" ht="18" customHeight="1">
      <c r="A28" s="46" t="s">
        <v>35</v>
      </c>
      <c r="B28" s="179">
        <v>8854119.480000002</v>
      </c>
      <c r="C28" s="180">
        <f t="shared" si="0"/>
        <v>8925462.800000003</v>
      </c>
      <c r="D28" s="190">
        <v>-71343.31999999999</v>
      </c>
      <c r="E28" s="180">
        <f t="shared" si="1"/>
        <v>6945440.000000043</v>
      </c>
      <c r="F28" s="190">
        <v>6473587.730000043</v>
      </c>
      <c r="G28" s="190">
        <v>392653.7</v>
      </c>
      <c r="H28" s="190">
        <v>0</v>
      </c>
      <c r="I28" s="190">
        <v>0</v>
      </c>
      <c r="J28" s="190">
        <v>13536.74</v>
      </c>
      <c r="K28" s="190">
        <v>30620.31</v>
      </c>
      <c r="L28" s="190">
        <v>21051.14</v>
      </c>
      <c r="M28" s="190">
        <v>2470.96</v>
      </c>
      <c r="N28" s="191">
        <v>11519.42</v>
      </c>
      <c r="O28" s="54"/>
    </row>
    <row r="29" spans="1:15" s="178" customFormat="1" ht="18" customHeight="1">
      <c r="A29" s="46" t="s">
        <v>36</v>
      </c>
      <c r="B29" s="179">
        <v>13961805.620000001</v>
      </c>
      <c r="C29" s="180">
        <f t="shared" si="0"/>
        <v>13593483.81</v>
      </c>
      <c r="D29" s="180">
        <v>368321.81</v>
      </c>
      <c r="E29" s="180">
        <f t="shared" si="1"/>
        <v>6765864.210000057</v>
      </c>
      <c r="F29" s="180">
        <v>5337233.390000057</v>
      </c>
      <c r="G29" s="180">
        <v>25715.2</v>
      </c>
      <c r="H29" s="180">
        <v>0</v>
      </c>
      <c r="I29" s="180">
        <v>337882.09</v>
      </c>
      <c r="J29" s="180">
        <v>57214.78</v>
      </c>
      <c r="K29" s="180">
        <v>65742.42</v>
      </c>
      <c r="L29" s="180">
        <v>13152.13</v>
      </c>
      <c r="M29" s="180">
        <v>65198.51</v>
      </c>
      <c r="N29" s="181">
        <v>863725.69</v>
      </c>
      <c r="O29" s="54"/>
    </row>
    <row r="30" spans="1:15" s="178" customFormat="1" ht="18" customHeight="1">
      <c r="A30" s="46" t="s">
        <v>37</v>
      </c>
      <c r="B30" s="179">
        <v>11172618.14</v>
      </c>
      <c r="C30" s="180">
        <f t="shared" si="0"/>
        <v>10880061.8</v>
      </c>
      <c r="D30" s="180">
        <v>292556.3400000001</v>
      </c>
      <c r="E30" s="180">
        <f t="shared" si="1"/>
        <v>8470238.020000013</v>
      </c>
      <c r="F30" s="180">
        <v>7360595.500000013</v>
      </c>
      <c r="G30" s="180">
        <v>942579.14</v>
      </c>
      <c r="H30" s="180">
        <v>0</v>
      </c>
      <c r="I30" s="180">
        <v>17851.72</v>
      </c>
      <c r="J30" s="180">
        <v>1454.19</v>
      </c>
      <c r="K30" s="180">
        <v>19309.46</v>
      </c>
      <c r="L30" s="180">
        <v>36802.81</v>
      </c>
      <c r="M30" s="180">
        <v>1035.79</v>
      </c>
      <c r="N30" s="181">
        <v>90609.41</v>
      </c>
      <c r="O30" s="54"/>
    </row>
    <row r="31" spans="1:15" s="178" customFormat="1" ht="18" customHeight="1">
      <c r="A31" s="46" t="s">
        <v>38</v>
      </c>
      <c r="B31" s="179">
        <v>2583359.0799999996</v>
      </c>
      <c r="C31" s="180">
        <f t="shared" si="0"/>
        <v>2644334.9199999995</v>
      </c>
      <c r="D31" s="180">
        <v>-60975.84</v>
      </c>
      <c r="E31" s="180">
        <f t="shared" si="1"/>
        <v>2405778.019999976</v>
      </c>
      <c r="F31" s="180">
        <v>2174683.969999976</v>
      </c>
      <c r="G31" s="180">
        <v>2233.5</v>
      </c>
      <c r="H31" s="180">
        <v>0</v>
      </c>
      <c r="I31" s="180">
        <v>215327.44</v>
      </c>
      <c r="J31" s="180">
        <v>0</v>
      </c>
      <c r="K31" s="180">
        <v>1600.55</v>
      </c>
      <c r="L31" s="180">
        <v>0</v>
      </c>
      <c r="M31" s="180">
        <v>8337.94</v>
      </c>
      <c r="N31" s="181">
        <v>3594.62</v>
      </c>
      <c r="O31" s="54"/>
    </row>
    <row r="32" spans="1:15" s="178" customFormat="1" ht="18" customHeight="1">
      <c r="A32" s="46" t="s">
        <v>63</v>
      </c>
      <c r="B32" s="179">
        <v>3610158.0700000008</v>
      </c>
      <c r="C32" s="180">
        <f t="shared" si="0"/>
        <v>3700978.650000001</v>
      </c>
      <c r="D32" s="188">
        <v>-90820.58</v>
      </c>
      <c r="E32" s="180">
        <f t="shared" si="1"/>
        <v>3117299.9199999757</v>
      </c>
      <c r="F32" s="188">
        <v>2922686.1699999752</v>
      </c>
      <c r="G32" s="188">
        <v>178196.7</v>
      </c>
      <c r="H32" s="188">
        <v>0</v>
      </c>
      <c r="I32" s="188">
        <v>0</v>
      </c>
      <c r="J32" s="188">
        <v>0</v>
      </c>
      <c r="K32" s="188">
        <v>3575.35</v>
      </c>
      <c r="L32" s="188">
        <v>1483.2</v>
      </c>
      <c r="M32" s="188">
        <v>0</v>
      </c>
      <c r="N32" s="189">
        <v>11358.5</v>
      </c>
      <c r="O32" s="54"/>
    </row>
    <row r="33" spans="1:15" s="178" customFormat="1" ht="18" customHeight="1">
      <c r="A33" s="46" t="s">
        <v>40</v>
      </c>
      <c r="B33" s="179">
        <v>15409436.969999999</v>
      </c>
      <c r="C33" s="180">
        <f t="shared" si="0"/>
        <v>15209162.249999998</v>
      </c>
      <c r="D33" s="180">
        <v>200274.71999999994</v>
      </c>
      <c r="E33" s="180">
        <f t="shared" si="1"/>
        <v>9599170.580000134</v>
      </c>
      <c r="F33" s="180">
        <v>7861160.230000135</v>
      </c>
      <c r="G33" s="180">
        <v>1404742.97</v>
      </c>
      <c r="H33" s="180">
        <v>0</v>
      </c>
      <c r="I33" s="180">
        <v>118557.58</v>
      </c>
      <c r="J33" s="180">
        <v>0</v>
      </c>
      <c r="K33" s="180">
        <v>115975.45</v>
      </c>
      <c r="L33" s="180">
        <v>93777.79</v>
      </c>
      <c r="M33" s="180">
        <v>4956.56</v>
      </c>
      <c r="N33" s="181">
        <v>0</v>
      </c>
      <c r="O33" s="54"/>
    </row>
    <row r="34" spans="1:15" s="178" customFormat="1" ht="18" customHeight="1">
      <c r="A34" s="46" t="s">
        <v>41</v>
      </c>
      <c r="B34" s="179">
        <v>6424705.7700000005</v>
      </c>
      <c r="C34" s="180">
        <f t="shared" si="0"/>
        <v>6290221.7700000005</v>
      </c>
      <c r="D34" s="180">
        <v>134484</v>
      </c>
      <c r="E34" s="180">
        <f t="shared" si="1"/>
        <v>5221118.359999978</v>
      </c>
      <c r="F34" s="180">
        <v>4724885.819999979</v>
      </c>
      <c r="G34" s="180">
        <v>10893.21</v>
      </c>
      <c r="H34" s="180">
        <v>0</v>
      </c>
      <c r="I34" s="180">
        <v>0</v>
      </c>
      <c r="J34" s="180">
        <v>393233.31</v>
      </c>
      <c r="K34" s="180">
        <v>48879.60000000001</v>
      </c>
      <c r="L34" s="180">
        <v>3218.27</v>
      </c>
      <c r="M34" s="180">
        <v>25797.19</v>
      </c>
      <c r="N34" s="181">
        <v>14210.96</v>
      </c>
      <c r="O34" s="54"/>
    </row>
    <row r="35" spans="1:15" s="178" customFormat="1" ht="18" customHeight="1">
      <c r="A35" s="46" t="s">
        <v>42</v>
      </c>
      <c r="B35" s="179">
        <v>19134957.620000005</v>
      </c>
      <c r="C35" s="180">
        <f t="shared" si="0"/>
        <v>18821361.570000004</v>
      </c>
      <c r="D35" s="180">
        <v>313596.05000000005</v>
      </c>
      <c r="E35" s="180">
        <f t="shared" si="1"/>
        <v>13096340.280000351</v>
      </c>
      <c r="F35" s="180">
        <v>11608080.380000353</v>
      </c>
      <c r="G35" s="180">
        <v>576415.09</v>
      </c>
      <c r="H35" s="180">
        <v>0</v>
      </c>
      <c r="I35" s="180">
        <v>141200.28</v>
      </c>
      <c r="J35" s="180">
        <v>158326.1</v>
      </c>
      <c r="K35" s="180">
        <v>46659.2</v>
      </c>
      <c r="L35" s="180">
        <v>228842.46</v>
      </c>
      <c r="M35" s="180">
        <v>0</v>
      </c>
      <c r="N35" s="181">
        <v>336816.77</v>
      </c>
      <c r="O35" s="54"/>
    </row>
    <row r="36" spans="1:15" s="178" customFormat="1" ht="18" customHeight="1">
      <c r="A36" s="46" t="s">
        <v>43</v>
      </c>
      <c r="B36" s="179">
        <v>24022282.019999996</v>
      </c>
      <c r="C36" s="180">
        <f t="shared" si="0"/>
        <v>26296094.869999997</v>
      </c>
      <c r="D36" s="180">
        <v>-2273812.85</v>
      </c>
      <c r="E36" s="180">
        <f t="shared" si="1"/>
        <v>15608978.610000318</v>
      </c>
      <c r="F36" s="180">
        <v>14526825.000000319</v>
      </c>
      <c r="G36" s="180">
        <v>273193.91</v>
      </c>
      <c r="H36" s="180">
        <v>0</v>
      </c>
      <c r="I36" s="180">
        <v>3394.65</v>
      </c>
      <c r="J36" s="180">
        <v>96128.13</v>
      </c>
      <c r="K36" s="180">
        <v>199098.01</v>
      </c>
      <c r="L36" s="180">
        <v>181455.18</v>
      </c>
      <c r="M36" s="180">
        <v>99329.04</v>
      </c>
      <c r="N36" s="181">
        <v>229554.69</v>
      </c>
      <c r="O36" s="54"/>
    </row>
    <row r="37" spans="1:15" s="178" customFormat="1" ht="18" customHeight="1">
      <c r="A37" s="46" t="s">
        <v>64</v>
      </c>
      <c r="B37" s="179">
        <v>2273338.2900000005</v>
      </c>
      <c r="C37" s="180">
        <f t="shared" si="0"/>
        <v>2197904.7200000007</v>
      </c>
      <c r="D37" s="180">
        <v>75433.57</v>
      </c>
      <c r="E37" s="180">
        <f t="shared" si="1"/>
        <v>1577654.6899999925</v>
      </c>
      <c r="F37" s="180">
        <v>1295651.5999999926</v>
      </c>
      <c r="G37" s="180">
        <v>80483.24</v>
      </c>
      <c r="H37" s="180">
        <v>0</v>
      </c>
      <c r="I37" s="180">
        <v>3717.52</v>
      </c>
      <c r="J37" s="180">
        <v>18457.45</v>
      </c>
      <c r="K37" s="180">
        <v>2249.9</v>
      </c>
      <c r="L37" s="180">
        <v>107965.39</v>
      </c>
      <c r="M37" s="180">
        <v>9351.61</v>
      </c>
      <c r="N37" s="181">
        <v>59777.98</v>
      </c>
      <c r="O37" s="54"/>
    </row>
    <row r="38" spans="1:15" s="178" customFormat="1" ht="18" customHeight="1">
      <c r="A38" s="46" t="s">
        <v>65</v>
      </c>
      <c r="B38" s="179">
        <v>6081555.859999999</v>
      </c>
      <c r="C38" s="180">
        <f t="shared" si="0"/>
        <v>6182624.039999999</v>
      </c>
      <c r="D38" s="188">
        <v>-101068.18000000001</v>
      </c>
      <c r="E38" s="180">
        <f t="shared" si="1"/>
        <v>3396323.349999993</v>
      </c>
      <c r="F38" s="188">
        <v>2816593.4399999934</v>
      </c>
      <c r="G38" s="188">
        <v>122308.08</v>
      </c>
      <c r="H38" s="188">
        <v>0</v>
      </c>
      <c r="I38" s="188">
        <v>26773.25</v>
      </c>
      <c r="J38" s="188">
        <v>225799.61</v>
      </c>
      <c r="K38" s="188">
        <v>1938.03</v>
      </c>
      <c r="L38" s="188">
        <v>34429.84</v>
      </c>
      <c r="M38" s="188">
        <v>89047.06000000001</v>
      </c>
      <c r="N38" s="189">
        <v>79434.04</v>
      </c>
      <c r="O38" s="54"/>
    </row>
    <row r="39" spans="1:15" s="178" customFormat="1" ht="18" customHeight="1">
      <c r="A39" s="46" t="s">
        <v>46</v>
      </c>
      <c r="B39" s="179">
        <v>12668571.18</v>
      </c>
      <c r="C39" s="180">
        <f t="shared" si="0"/>
        <v>12280895.36</v>
      </c>
      <c r="D39" s="188">
        <v>387675.81999999995</v>
      </c>
      <c r="E39" s="180">
        <f t="shared" si="1"/>
        <v>7163774.580000125</v>
      </c>
      <c r="F39" s="188">
        <v>5790859.330000125</v>
      </c>
      <c r="G39" s="188">
        <v>183295.94</v>
      </c>
      <c r="H39" s="188">
        <v>0</v>
      </c>
      <c r="I39" s="188">
        <v>770644.48</v>
      </c>
      <c r="J39" s="188">
        <v>57981.66</v>
      </c>
      <c r="K39" s="188">
        <v>218675.41</v>
      </c>
      <c r="L39" s="188">
        <v>0</v>
      </c>
      <c r="M39" s="188">
        <v>48419.22</v>
      </c>
      <c r="N39" s="189">
        <v>93898.54</v>
      </c>
      <c r="O39" s="54"/>
    </row>
    <row r="40" spans="1:15" s="178" customFormat="1" ht="18" customHeight="1">
      <c r="A40" s="46" t="s">
        <v>47</v>
      </c>
      <c r="B40" s="179">
        <v>8908857.909999998</v>
      </c>
      <c r="C40" s="180">
        <f t="shared" si="0"/>
        <v>8396420.429999998</v>
      </c>
      <c r="D40" s="188">
        <v>512437.4799999999</v>
      </c>
      <c r="E40" s="180">
        <f t="shared" si="1"/>
        <v>5532926.470000012</v>
      </c>
      <c r="F40" s="188">
        <v>4483877.330000012</v>
      </c>
      <c r="G40" s="188">
        <v>164032.65</v>
      </c>
      <c r="H40" s="188">
        <v>0</v>
      </c>
      <c r="I40" s="188">
        <v>432119.81</v>
      </c>
      <c r="J40" s="188">
        <v>0</v>
      </c>
      <c r="K40" s="188">
        <v>33599.2</v>
      </c>
      <c r="L40" s="188">
        <v>12161.42</v>
      </c>
      <c r="M40" s="188">
        <v>4657.77</v>
      </c>
      <c r="N40" s="189">
        <v>402478.29000000004</v>
      </c>
      <c r="O40" s="54"/>
    </row>
    <row r="41" spans="1:15" s="178" customFormat="1" ht="18" customHeight="1">
      <c r="A41" s="47" t="s">
        <v>48</v>
      </c>
      <c r="B41" s="179">
        <v>18842438.180000003</v>
      </c>
      <c r="C41" s="180">
        <f t="shared" si="0"/>
        <v>17931743.190000005</v>
      </c>
      <c r="D41" s="180">
        <v>910694.9900000001</v>
      </c>
      <c r="E41" s="180">
        <f t="shared" si="1"/>
        <v>16328694.230000623</v>
      </c>
      <c r="F41" s="180">
        <v>13466206.430000622</v>
      </c>
      <c r="G41" s="180">
        <v>2450150.6</v>
      </c>
      <c r="H41" s="180">
        <v>0</v>
      </c>
      <c r="I41" s="180">
        <v>140492.19</v>
      </c>
      <c r="J41" s="180">
        <v>25966.57</v>
      </c>
      <c r="K41" s="180">
        <v>62624.23</v>
      </c>
      <c r="L41" s="180">
        <v>9539.4</v>
      </c>
      <c r="M41" s="180">
        <v>106254.5</v>
      </c>
      <c r="N41" s="181">
        <v>67460.31</v>
      </c>
      <c r="O41" s="54"/>
    </row>
    <row r="42" spans="1:15" s="178" customFormat="1" ht="18" customHeight="1" thickBot="1">
      <c r="A42" s="192" t="s">
        <v>193</v>
      </c>
      <c r="B42" s="48">
        <f>SUM(B6:B41)</f>
        <v>579196961.5299999</v>
      </c>
      <c r="C42" s="48">
        <f aca="true" t="shared" si="2" ref="C42:N42">SUM(C6:C41)</f>
        <v>572548834.7</v>
      </c>
      <c r="D42" s="48">
        <f t="shared" si="2"/>
        <v>6648126.829999999</v>
      </c>
      <c r="E42" s="48">
        <f t="shared" si="2"/>
        <v>358456664.21500474</v>
      </c>
      <c r="F42" s="48">
        <f t="shared" si="2"/>
        <v>311129957.9450048</v>
      </c>
      <c r="G42" s="48">
        <f t="shared" si="2"/>
        <v>18101396.990000002</v>
      </c>
      <c r="H42" s="48">
        <f t="shared" si="2"/>
        <v>136044.74</v>
      </c>
      <c r="I42" s="48">
        <f t="shared" si="2"/>
        <v>8481212.55</v>
      </c>
      <c r="J42" s="48">
        <f t="shared" si="2"/>
        <v>4125062.6500000004</v>
      </c>
      <c r="K42" s="48">
        <f t="shared" si="2"/>
        <v>3018448.4600000004</v>
      </c>
      <c r="L42" s="48">
        <f t="shared" si="2"/>
        <v>1812062.2899999998</v>
      </c>
      <c r="M42" s="48">
        <f t="shared" si="2"/>
        <v>1283465.9</v>
      </c>
      <c r="N42" s="49">
        <f t="shared" si="2"/>
        <v>10369012.69</v>
      </c>
      <c r="O42" s="54"/>
    </row>
    <row r="43" spans="1:14" s="178" customFormat="1" ht="18" customHeight="1">
      <c r="A43" s="40" t="s">
        <v>66</v>
      </c>
      <c r="B43" s="50">
        <v>16122558.130000003</v>
      </c>
      <c r="C43" s="180">
        <f t="shared" si="0"/>
        <v>3340835.7700000014</v>
      </c>
      <c r="D43" s="50">
        <v>12781722.360000001</v>
      </c>
      <c r="E43" s="180">
        <f>SUM(F43:N43)</f>
        <v>2323345.63</v>
      </c>
      <c r="F43" s="50">
        <v>1917000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v>406345.63</v>
      </c>
    </row>
    <row r="44" spans="1:14" s="178" customFormat="1" ht="18" customHeight="1" thickBot="1">
      <c r="A44" s="43" t="s">
        <v>194</v>
      </c>
      <c r="B44" s="52">
        <f>SUM(B42:B43)</f>
        <v>595319519.6599998</v>
      </c>
      <c r="C44" s="52">
        <f>SUM(C42:C43)</f>
        <v>575889670.47</v>
      </c>
      <c r="D44" s="52">
        <f aca="true" t="shared" si="3" ref="D44:N44">SUM(D42:D43)</f>
        <v>19429849.19</v>
      </c>
      <c r="E44" s="52">
        <f t="shared" si="3"/>
        <v>360780009.84500474</v>
      </c>
      <c r="F44" s="52">
        <f t="shared" si="3"/>
        <v>313046957.9450048</v>
      </c>
      <c r="G44" s="52">
        <f t="shared" si="3"/>
        <v>18101396.990000002</v>
      </c>
      <c r="H44" s="52">
        <f t="shared" si="3"/>
        <v>136044.74</v>
      </c>
      <c r="I44" s="52">
        <f t="shared" si="3"/>
        <v>8481212.55</v>
      </c>
      <c r="J44" s="52">
        <f t="shared" si="3"/>
        <v>4125062.6500000004</v>
      </c>
      <c r="K44" s="52">
        <f t="shared" si="3"/>
        <v>3018448.4600000004</v>
      </c>
      <c r="L44" s="52">
        <f t="shared" si="3"/>
        <v>1812062.2899999998</v>
      </c>
      <c r="M44" s="52">
        <f t="shared" si="3"/>
        <v>1283465.9</v>
      </c>
      <c r="N44" s="53">
        <f t="shared" si="3"/>
        <v>10775358.32</v>
      </c>
    </row>
    <row r="46" spans="3:8" ht="12.75">
      <c r="C46" s="168"/>
      <c r="H46" s="168"/>
    </row>
    <row r="47" ht="34.5" customHeight="1"/>
  </sheetData>
  <sheetProtection/>
  <mergeCells count="6">
    <mergeCell ref="A4:A5"/>
    <mergeCell ref="B4:B5"/>
    <mergeCell ref="C4:D4"/>
    <mergeCell ref="E4:E5"/>
    <mergeCell ref="F4:N4"/>
    <mergeCell ref="A2:N2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view="pageBreakPreview" zoomScale="90" zoomScaleNormal="80" zoomScaleSheetLayoutView="90" zoomScalePageLayoutView="0" workbookViewId="0" topLeftCell="A10">
      <selection activeCell="D20" sqref="D20"/>
    </sheetView>
  </sheetViews>
  <sheetFormatPr defaultColWidth="9.140625" defaultRowHeight="15"/>
  <cols>
    <col min="1" max="1" width="21.140625" style="135" customWidth="1"/>
    <col min="2" max="2" width="22.140625" style="135" customWidth="1"/>
    <col min="3" max="3" width="21.28125" style="135" customWidth="1"/>
    <col min="4" max="4" width="21.8515625" style="135" customWidth="1"/>
    <col min="5" max="5" width="9.140625" style="135" customWidth="1"/>
    <col min="6" max="6" width="17.140625" style="135" bestFit="1" customWidth="1"/>
    <col min="7" max="7" width="11.421875" style="135" bestFit="1" customWidth="1"/>
    <col min="8" max="16384" width="9.140625" style="135" customWidth="1"/>
  </cols>
  <sheetData>
    <row r="1" ht="21" customHeight="1">
      <c r="D1" s="155" t="s">
        <v>272</v>
      </c>
    </row>
    <row r="2" spans="1:4" ht="38.25" customHeight="1">
      <c r="A2" s="266" t="s">
        <v>199</v>
      </c>
      <c r="B2" s="266"/>
      <c r="C2" s="266"/>
      <c r="D2" s="266"/>
    </row>
    <row r="3" ht="13.5" thickBot="1"/>
    <row r="4" spans="1:4" ht="36" customHeight="1" thickBot="1">
      <c r="A4" s="156" t="s">
        <v>1</v>
      </c>
      <c r="B4" s="157" t="s">
        <v>195</v>
      </c>
      <c r="C4" s="158" t="s">
        <v>196</v>
      </c>
      <c r="D4" s="159" t="s">
        <v>197</v>
      </c>
    </row>
    <row r="5" spans="1:6" ht="16.5" customHeight="1">
      <c r="A5" s="145" t="s">
        <v>13</v>
      </c>
      <c r="B5" s="146">
        <v>-15281590.469999999</v>
      </c>
      <c r="C5" s="147">
        <v>-14049941.489999998</v>
      </c>
      <c r="D5" s="148">
        <f aca="true" t="shared" si="0" ref="D5:D40">B5-C5</f>
        <v>-1231648.9800000004</v>
      </c>
      <c r="E5" s="136"/>
      <c r="F5" s="137"/>
    </row>
    <row r="6" spans="1:6" ht="16.5" customHeight="1">
      <c r="A6" s="149" t="s">
        <v>14</v>
      </c>
      <c r="B6" s="150">
        <v>-5116806.66</v>
      </c>
      <c r="C6" s="151">
        <v>-4647737.579999999</v>
      </c>
      <c r="D6" s="148">
        <f t="shared" si="0"/>
        <v>-469069.080000001</v>
      </c>
      <c r="E6" s="136"/>
      <c r="F6" s="137"/>
    </row>
    <row r="7" spans="1:6" ht="16.5" customHeight="1">
      <c r="A7" s="149" t="s">
        <v>15</v>
      </c>
      <c r="B7" s="150">
        <v>-72752165.31</v>
      </c>
      <c r="C7" s="151">
        <v>-75592313.8</v>
      </c>
      <c r="D7" s="148">
        <f t="shared" si="0"/>
        <v>2840148.4899999946</v>
      </c>
      <c r="E7" s="136"/>
      <c r="F7" s="137"/>
    </row>
    <row r="8" spans="1:6" ht="16.5" customHeight="1">
      <c r="A8" s="149" t="s">
        <v>16</v>
      </c>
      <c r="B8" s="150">
        <v>-3862801.11</v>
      </c>
      <c r="C8" s="151">
        <v>-3747542.57</v>
      </c>
      <c r="D8" s="148">
        <f t="shared" si="0"/>
        <v>-115258.54000000004</v>
      </c>
      <c r="E8" s="136"/>
      <c r="F8" s="137"/>
    </row>
    <row r="9" spans="1:6" ht="16.5" customHeight="1">
      <c r="A9" s="149" t="s">
        <v>17</v>
      </c>
      <c r="B9" s="150">
        <v>-4961606.29</v>
      </c>
      <c r="C9" s="151">
        <v>-5642324.23</v>
      </c>
      <c r="D9" s="148">
        <f t="shared" si="0"/>
        <v>680717.9400000004</v>
      </c>
      <c r="E9" s="136"/>
      <c r="F9" s="137"/>
    </row>
    <row r="10" spans="1:6" ht="16.5" customHeight="1">
      <c r="A10" s="149" t="s">
        <v>18</v>
      </c>
      <c r="B10" s="150">
        <v>-8089958.0600000005</v>
      </c>
      <c r="C10" s="151">
        <v>-7883255.27</v>
      </c>
      <c r="D10" s="148">
        <f t="shared" si="0"/>
        <v>-206702.79000000097</v>
      </c>
      <c r="E10" s="136"/>
      <c r="F10" s="137"/>
    </row>
    <row r="11" spans="1:6" ht="16.5" customHeight="1">
      <c r="A11" s="149" t="s">
        <v>19</v>
      </c>
      <c r="B11" s="150">
        <v>-9778584.46</v>
      </c>
      <c r="C11" s="151">
        <v>-8644083.6</v>
      </c>
      <c r="D11" s="148">
        <f t="shared" si="0"/>
        <v>-1134500.8600000013</v>
      </c>
      <c r="E11" s="136"/>
      <c r="F11" s="137"/>
    </row>
    <row r="12" spans="1:6" ht="16.5" customHeight="1">
      <c r="A12" s="149" t="s">
        <v>20</v>
      </c>
      <c r="B12" s="150">
        <v>-5475795.05</v>
      </c>
      <c r="C12" s="151">
        <v>-3575645.74</v>
      </c>
      <c r="D12" s="148">
        <f t="shared" si="0"/>
        <v>-1900149.3099999996</v>
      </c>
      <c r="E12" s="136"/>
      <c r="F12" s="137"/>
    </row>
    <row r="13" spans="1:6" ht="16.5" customHeight="1">
      <c r="A13" s="149" t="s">
        <v>21</v>
      </c>
      <c r="B13" s="150">
        <v>-6978942.89</v>
      </c>
      <c r="C13" s="151">
        <v>-6325453.37</v>
      </c>
      <c r="D13" s="148">
        <f t="shared" si="0"/>
        <v>-653489.5199999996</v>
      </c>
      <c r="E13" s="136"/>
      <c r="F13" s="137"/>
    </row>
    <row r="14" spans="1:7" ht="16.5" customHeight="1">
      <c r="A14" s="149" t="s">
        <v>198</v>
      </c>
      <c r="B14" s="150">
        <v>-29265103.790000003</v>
      </c>
      <c r="C14" s="151">
        <v>-25591438.21</v>
      </c>
      <c r="D14" s="148">
        <f t="shared" si="0"/>
        <v>-3673665.580000002</v>
      </c>
      <c r="E14" s="136"/>
      <c r="F14" s="137"/>
      <c r="G14" s="136"/>
    </row>
    <row r="15" spans="1:6" ht="16.5" customHeight="1">
      <c r="A15" s="149" t="s">
        <v>23</v>
      </c>
      <c r="B15" s="150">
        <v>-5652293.9</v>
      </c>
      <c r="C15" s="151">
        <v>-5106249.34</v>
      </c>
      <c r="D15" s="148">
        <f t="shared" si="0"/>
        <v>-546044.5600000005</v>
      </c>
      <c r="E15" s="136"/>
      <c r="F15" s="137"/>
    </row>
    <row r="16" spans="1:11" ht="16.5" customHeight="1">
      <c r="A16" s="149" t="s">
        <v>67</v>
      </c>
      <c r="B16" s="150">
        <v>-7498115.98</v>
      </c>
      <c r="C16" s="151">
        <v>-7367070.94</v>
      </c>
      <c r="D16" s="148">
        <f t="shared" si="0"/>
        <v>-131045.04000000004</v>
      </c>
      <c r="E16" s="136"/>
      <c r="F16" s="137"/>
      <c r="G16" s="138"/>
      <c r="H16" s="138"/>
      <c r="I16" s="138"/>
      <c r="J16" s="138"/>
      <c r="K16" s="138"/>
    </row>
    <row r="17" spans="1:11" ht="16.5" customHeight="1">
      <c r="A17" s="149" t="s">
        <v>25</v>
      </c>
      <c r="B17" s="150">
        <v>-8898880.6</v>
      </c>
      <c r="C17" s="151">
        <v>-7151697.279999999</v>
      </c>
      <c r="D17" s="148">
        <f t="shared" si="0"/>
        <v>-1747183.3200000003</v>
      </c>
      <c r="E17" s="136"/>
      <c r="F17" s="137"/>
      <c r="G17" s="138"/>
      <c r="H17" s="138"/>
      <c r="I17" s="138"/>
      <c r="J17" s="138"/>
      <c r="K17" s="138"/>
    </row>
    <row r="18" spans="1:11" ht="16.5" customHeight="1">
      <c r="A18" s="149" t="s">
        <v>26</v>
      </c>
      <c r="B18" s="150">
        <v>-7997729.370000001</v>
      </c>
      <c r="C18" s="151">
        <v>-7162077.46</v>
      </c>
      <c r="D18" s="148">
        <f t="shared" si="0"/>
        <v>-835651.9100000011</v>
      </c>
      <c r="E18" s="136"/>
      <c r="F18" s="137"/>
      <c r="G18" s="138"/>
      <c r="H18" s="138"/>
      <c r="I18" s="138"/>
      <c r="J18" s="138"/>
      <c r="K18" s="138"/>
    </row>
    <row r="19" spans="1:11" ht="16.5" customHeight="1">
      <c r="A19" s="149" t="s">
        <v>27</v>
      </c>
      <c r="B19" s="150">
        <v>-6884719.06</v>
      </c>
      <c r="C19" s="151">
        <v>-5511272.07</v>
      </c>
      <c r="D19" s="148">
        <f t="shared" si="0"/>
        <v>-1373446.9899999993</v>
      </c>
      <c r="E19" s="136"/>
      <c r="F19" s="137"/>
      <c r="G19" s="138"/>
      <c r="H19" s="138"/>
      <c r="I19" s="138"/>
      <c r="J19" s="138"/>
      <c r="K19" s="138"/>
    </row>
    <row r="20" spans="1:11" ht="16.5" customHeight="1">
      <c r="A20" s="149" t="s">
        <v>28</v>
      </c>
      <c r="B20" s="150">
        <v>-9493734.28</v>
      </c>
      <c r="C20" s="151">
        <v>-8903910.04</v>
      </c>
      <c r="D20" s="148">
        <f t="shared" si="0"/>
        <v>-589824.2400000002</v>
      </c>
      <c r="E20" s="136"/>
      <c r="F20" s="137"/>
      <c r="G20" s="138"/>
      <c r="H20" s="138"/>
      <c r="I20" s="138"/>
      <c r="J20" s="138"/>
      <c r="K20" s="138"/>
    </row>
    <row r="21" spans="1:11" ht="16.5" customHeight="1">
      <c r="A21" s="149" t="s">
        <v>29</v>
      </c>
      <c r="B21" s="150">
        <v>-8442919.819999998</v>
      </c>
      <c r="C21" s="151">
        <v>-7666080.250000001</v>
      </c>
      <c r="D21" s="148">
        <f t="shared" si="0"/>
        <v>-776839.5699999975</v>
      </c>
      <c r="E21" s="136"/>
      <c r="F21" s="137"/>
      <c r="G21" s="138"/>
      <c r="H21" s="138"/>
      <c r="I21" s="138"/>
      <c r="J21" s="138"/>
      <c r="K21" s="138"/>
    </row>
    <row r="22" spans="1:11" ht="16.5" customHeight="1">
      <c r="A22" s="149" t="s">
        <v>30</v>
      </c>
      <c r="B22" s="150">
        <v>-10890624.589999998</v>
      </c>
      <c r="C22" s="151">
        <v>-11163520.91</v>
      </c>
      <c r="D22" s="148">
        <f t="shared" si="0"/>
        <v>272896.32000000216</v>
      </c>
      <c r="E22" s="136"/>
      <c r="F22" s="137"/>
      <c r="G22" s="139"/>
      <c r="H22" s="139"/>
      <c r="I22" s="139"/>
      <c r="J22" s="139"/>
      <c r="K22" s="139"/>
    </row>
    <row r="23" spans="1:11" ht="16.5" customHeight="1">
      <c r="A23" s="149" t="s">
        <v>31</v>
      </c>
      <c r="B23" s="150">
        <v>-11084179.530000001</v>
      </c>
      <c r="C23" s="151">
        <v>-13988087.690000001</v>
      </c>
      <c r="D23" s="148">
        <f t="shared" si="0"/>
        <v>2903908.16</v>
      </c>
      <c r="E23" s="136"/>
      <c r="F23" s="137"/>
      <c r="G23" s="139"/>
      <c r="H23" s="139"/>
      <c r="I23" s="139"/>
      <c r="J23" s="139"/>
      <c r="K23" s="139"/>
    </row>
    <row r="24" spans="1:11" ht="16.5" customHeight="1">
      <c r="A24" s="149" t="s">
        <v>32</v>
      </c>
      <c r="B24" s="150">
        <v>-10496477.6</v>
      </c>
      <c r="C24" s="151">
        <v>-11094364.370000001</v>
      </c>
      <c r="D24" s="148">
        <f t="shared" si="0"/>
        <v>597886.7700000014</v>
      </c>
      <c r="E24" s="136"/>
      <c r="F24" s="137"/>
      <c r="G24" s="139"/>
      <c r="H24" s="139"/>
      <c r="I24" s="139"/>
      <c r="J24" s="139"/>
      <c r="K24" s="139"/>
    </row>
    <row r="25" spans="1:11" ht="16.5" customHeight="1">
      <c r="A25" s="149" t="s">
        <v>33</v>
      </c>
      <c r="B25" s="150">
        <v>-11085910.62</v>
      </c>
      <c r="C25" s="151">
        <v>-10418704.560000002</v>
      </c>
      <c r="D25" s="148">
        <f t="shared" si="0"/>
        <v>-667206.0599999968</v>
      </c>
      <c r="E25" s="136"/>
      <c r="F25" s="137"/>
      <c r="G25" s="140"/>
      <c r="H25" s="141"/>
      <c r="I25" s="142"/>
      <c r="J25" s="143"/>
      <c r="K25" s="139"/>
    </row>
    <row r="26" spans="1:11" ht="16.5" customHeight="1">
      <c r="A26" s="149" t="s">
        <v>34</v>
      </c>
      <c r="B26" s="150">
        <v>-5481270.6</v>
      </c>
      <c r="C26" s="151">
        <v>-5049453.919999999</v>
      </c>
      <c r="D26" s="148">
        <f t="shared" si="0"/>
        <v>-431816.68000000063</v>
      </c>
      <c r="E26" s="136"/>
      <c r="F26" s="137"/>
      <c r="G26" s="139"/>
      <c r="H26" s="139"/>
      <c r="I26" s="139"/>
      <c r="J26" s="139"/>
      <c r="K26" s="139"/>
    </row>
    <row r="27" spans="1:11" ht="16.5" customHeight="1">
      <c r="A27" s="149" t="s">
        <v>35</v>
      </c>
      <c r="B27" s="150">
        <v>-5657741.63</v>
      </c>
      <c r="C27" s="151">
        <v>-5674892.81</v>
      </c>
      <c r="D27" s="148">
        <f t="shared" si="0"/>
        <v>17151.179999999702</v>
      </c>
      <c r="E27" s="136"/>
      <c r="F27" s="137"/>
      <c r="G27" s="139"/>
      <c r="H27" s="139"/>
      <c r="I27" s="139"/>
      <c r="J27" s="139"/>
      <c r="K27" s="139"/>
    </row>
    <row r="28" spans="1:11" ht="16.5" customHeight="1">
      <c r="A28" s="149" t="s">
        <v>36</v>
      </c>
      <c r="B28" s="150">
        <v>-7114051.42</v>
      </c>
      <c r="C28" s="151">
        <v>-7955585.23</v>
      </c>
      <c r="D28" s="148">
        <f t="shared" si="0"/>
        <v>841533.8100000005</v>
      </c>
      <c r="E28" s="136"/>
      <c r="F28" s="137"/>
      <c r="G28" s="139"/>
      <c r="H28" s="139"/>
      <c r="I28" s="139"/>
      <c r="J28" s="139"/>
      <c r="K28" s="139"/>
    </row>
    <row r="29" spans="1:11" ht="16.5" customHeight="1">
      <c r="A29" s="149" t="s">
        <v>37</v>
      </c>
      <c r="B29" s="150">
        <v>-7959005.979999999</v>
      </c>
      <c r="C29" s="151">
        <v>-7199301.92</v>
      </c>
      <c r="D29" s="148">
        <f t="shared" si="0"/>
        <v>-759704.0599999987</v>
      </c>
      <c r="E29" s="136"/>
      <c r="F29" s="137"/>
      <c r="G29" s="138"/>
      <c r="H29" s="138"/>
      <c r="I29" s="138"/>
      <c r="J29" s="138"/>
      <c r="K29" s="138"/>
    </row>
    <row r="30" spans="1:11" ht="16.5" customHeight="1">
      <c r="A30" s="149" t="s">
        <v>38</v>
      </c>
      <c r="B30" s="150">
        <v>-1459094.7</v>
      </c>
      <c r="C30" s="151">
        <v>-1739748.0300000003</v>
      </c>
      <c r="D30" s="148">
        <f t="shared" si="0"/>
        <v>280653.3300000003</v>
      </c>
      <c r="E30" s="136"/>
      <c r="F30" s="137"/>
      <c r="G30" s="138"/>
      <c r="H30" s="138"/>
      <c r="I30" s="138"/>
      <c r="J30" s="138"/>
      <c r="K30" s="138"/>
    </row>
    <row r="31" spans="1:11" ht="16.5" customHeight="1">
      <c r="A31" s="149" t="s">
        <v>63</v>
      </c>
      <c r="B31" s="150">
        <v>-2608233.78</v>
      </c>
      <c r="C31" s="151">
        <v>-2384290.73</v>
      </c>
      <c r="D31" s="148">
        <f t="shared" si="0"/>
        <v>-223943.0499999998</v>
      </c>
      <c r="E31" s="136"/>
      <c r="F31" s="137"/>
      <c r="G31" s="138"/>
      <c r="H31" s="138"/>
      <c r="I31" s="138"/>
      <c r="J31" s="138"/>
      <c r="K31" s="138"/>
    </row>
    <row r="32" spans="1:11" ht="16.5" customHeight="1">
      <c r="A32" s="149" t="s">
        <v>40</v>
      </c>
      <c r="B32" s="150">
        <v>-9006980.83</v>
      </c>
      <c r="C32" s="151">
        <v>-10395773.529999997</v>
      </c>
      <c r="D32" s="148">
        <f t="shared" si="0"/>
        <v>1388792.6999999974</v>
      </c>
      <c r="E32" s="136"/>
      <c r="F32" s="137"/>
      <c r="G32" s="138"/>
      <c r="H32" s="138"/>
      <c r="I32" s="138"/>
      <c r="J32" s="138"/>
      <c r="K32" s="138"/>
    </row>
    <row r="33" spans="1:6" ht="16.5" customHeight="1">
      <c r="A33" s="149" t="s">
        <v>41</v>
      </c>
      <c r="B33" s="150">
        <v>-3507697.82</v>
      </c>
      <c r="C33" s="151">
        <v>-3310464.7800000003</v>
      </c>
      <c r="D33" s="148">
        <f t="shared" si="0"/>
        <v>-197233.03999999957</v>
      </c>
      <c r="E33" s="136"/>
      <c r="F33" s="137"/>
    </row>
    <row r="34" spans="1:6" ht="16.5" customHeight="1">
      <c r="A34" s="149" t="s">
        <v>42</v>
      </c>
      <c r="B34" s="150">
        <v>-12222097.49</v>
      </c>
      <c r="C34" s="151">
        <v>-12570182.7</v>
      </c>
      <c r="D34" s="148">
        <f t="shared" si="0"/>
        <v>348085.20999999903</v>
      </c>
      <c r="E34" s="136"/>
      <c r="F34" s="137"/>
    </row>
    <row r="35" spans="1:6" ht="16.5" customHeight="1">
      <c r="A35" s="149" t="s">
        <v>43</v>
      </c>
      <c r="B35" s="150">
        <v>-15358591.239999996</v>
      </c>
      <c r="C35" s="151">
        <v>-14833399.79</v>
      </c>
      <c r="D35" s="148">
        <f t="shared" si="0"/>
        <v>-525191.4499999974</v>
      </c>
      <c r="E35" s="136"/>
      <c r="F35" s="137"/>
    </row>
    <row r="36" spans="1:6" ht="16.5" customHeight="1">
      <c r="A36" s="149" t="s">
        <v>64</v>
      </c>
      <c r="B36" s="150">
        <v>-1335385.98</v>
      </c>
      <c r="C36" s="151">
        <v>-1241342.2600000002</v>
      </c>
      <c r="D36" s="148">
        <f t="shared" si="0"/>
        <v>-94043.71999999974</v>
      </c>
      <c r="E36" s="136"/>
      <c r="F36" s="137"/>
    </row>
    <row r="37" spans="1:6" ht="16.5" customHeight="1">
      <c r="A37" s="149" t="s">
        <v>68</v>
      </c>
      <c r="B37" s="150">
        <v>-3255191.43</v>
      </c>
      <c r="C37" s="151">
        <v>-3511734.5199999996</v>
      </c>
      <c r="D37" s="148">
        <f t="shared" si="0"/>
        <v>256543.08999999939</v>
      </c>
      <c r="E37" s="136"/>
      <c r="F37" s="137"/>
    </row>
    <row r="38" spans="1:6" ht="16.5" customHeight="1">
      <c r="A38" s="149" t="s">
        <v>46</v>
      </c>
      <c r="B38" s="150">
        <v>-9734097.120000001</v>
      </c>
      <c r="C38" s="151">
        <v>-8228092.49</v>
      </c>
      <c r="D38" s="148">
        <f t="shared" si="0"/>
        <v>-1506004.6300000008</v>
      </c>
      <c r="E38" s="136"/>
      <c r="F38" s="137"/>
    </row>
    <row r="39" spans="1:6" ht="16.5" customHeight="1">
      <c r="A39" s="149" t="s">
        <v>47</v>
      </c>
      <c r="B39" s="150">
        <v>-5581613.479999999</v>
      </c>
      <c r="C39" s="151">
        <v>-5525220.15</v>
      </c>
      <c r="D39" s="148">
        <f t="shared" si="0"/>
        <v>-56393.32999999821</v>
      </c>
      <c r="E39" s="136"/>
      <c r="F39" s="137"/>
    </row>
    <row r="40" spans="1:6" ht="16.5" customHeight="1" thickBot="1">
      <c r="A40" s="152" t="s">
        <v>48</v>
      </c>
      <c r="B40" s="153">
        <v>-10413578.620000001</v>
      </c>
      <c r="C40" s="154">
        <v>-9914507.34</v>
      </c>
      <c r="D40" s="148">
        <f t="shared" si="0"/>
        <v>-499071.2800000012</v>
      </c>
      <c r="E40" s="136"/>
      <c r="F40" s="137"/>
    </row>
    <row r="41" spans="1:5" ht="25.5" customHeight="1" thickBot="1">
      <c r="A41" s="160" t="s">
        <v>69</v>
      </c>
      <c r="B41" s="161">
        <f>SUM(B5:B40)</f>
        <v>-360683571.56000006</v>
      </c>
      <c r="C41" s="162">
        <f>SUM(C5:C40)</f>
        <v>-350766760.96999985</v>
      </c>
      <c r="D41" s="163">
        <f>SUM(D5:D40)</f>
        <v>-9916810.590000005</v>
      </c>
      <c r="E41" s="137"/>
    </row>
    <row r="43" spans="1:4" ht="51" customHeight="1">
      <c r="A43" s="144"/>
      <c r="B43" s="264"/>
      <c r="C43" s="265"/>
      <c r="D43" s="265"/>
    </row>
  </sheetData>
  <sheetProtection/>
  <mergeCells count="2">
    <mergeCell ref="B43:D43"/>
    <mergeCell ref="A2:D2"/>
  </mergeCells>
  <printOptions horizontalCentered="1"/>
  <pageMargins left="0.3937007874015748" right="0.1968503937007874" top="0.5905511811023623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6">
      <selection activeCell="H24" sqref="H24"/>
    </sheetView>
  </sheetViews>
  <sheetFormatPr defaultColWidth="9.140625" defaultRowHeight="15"/>
  <cols>
    <col min="1" max="1" width="19.421875" style="1" customWidth="1"/>
    <col min="2" max="2" width="2.00390625" style="1" customWidth="1"/>
    <col min="3" max="3" width="2.140625" style="1" customWidth="1"/>
    <col min="4" max="4" width="20.28125" style="1" customWidth="1"/>
    <col min="5" max="5" width="2.7109375" style="1" customWidth="1"/>
    <col min="6" max="6" width="2.00390625" style="1" customWidth="1"/>
    <col min="7" max="7" width="18.7109375" style="1" customWidth="1"/>
    <col min="8" max="9" width="1.8515625" style="1" customWidth="1"/>
    <col min="10" max="10" width="20.57421875" style="1" customWidth="1"/>
  </cols>
  <sheetData>
    <row r="1" ht="15">
      <c r="J1" s="2" t="s">
        <v>80</v>
      </c>
    </row>
    <row r="2" spans="1:10" ht="18.75">
      <c r="A2" s="227" t="s">
        <v>81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5">
      <c r="A3" s="228" t="s">
        <v>82</v>
      </c>
      <c r="B3" s="228"/>
      <c r="C3" s="228"/>
      <c r="D3" s="228"/>
      <c r="E3" s="228"/>
      <c r="F3" s="228"/>
      <c r="G3" s="228"/>
      <c r="H3" s="228"/>
      <c r="I3" s="228"/>
      <c r="J3" s="228"/>
    </row>
    <row r="4" ht="15.75" thickBot="1"/>
    <row r="5" spans="1:10" ht="19.5" customHeight="1">
      <c r="A5" s="229" t="s">
        <v>266</v>
      </c>
      <c r="B5" s="230"/>
      <c r="C5" s="230"/>
      <c r="D5" s="230"/>
      <c r="E5" s="230"/>
      <c r="F5" s="230"/>
      <c r="G5" s="230"/>
      <c r="H5" s="230"/>
      <c r="I5" s="230"/>
      <c r="J5" s="231"/>
    </row>
    <row r="6" spans="1:10" ht="20.25" customHeight="1">
      <c r="A6" s="232"/>
      <c r="B6" s="233"/>
      <c r="C6" s="233"/>
      <c r="D6" s="233"/>
      <c r="E6" s="233"/>
      <c r="F6" s="233"/>
      <c r="G6" s="233"/>
      <c r="H6" s="233"/>
      <c r="I6" s="233"/>
      <c r="J6" s="234"/>
    </row>
    <row r="7" spans="1:10" ht="21.75" customHeight="1" thickBot="1">
      <c r="A7" s="235"/>
      <c r="B7" s="236"/>
      <c r="C7" s="236"/>
      <c r="D7" s="236"/>
      <c r="E7" s="236"/>
      <c r="F7" s="233"/>
      <c r="G7" s="233"/>
      <c r="H7" s="236"/>
      <c r="I7" s="236"/>
      <c r="J7" s="237"/>
    </row>
    <row r="8" spans="1:10" ht="15">
      <c r="A8" s="3"/>
      <c r="B8" s="3"/>
      <c r="C8" s="4"/>
      <c r="D8" s="5"/>
      <c r="E8" s="6"/>
      <c r="F8" s="5"/>
      <c r="G8" s="5"/>
      <c r="H8" s="7"/>
      <c r="I8" s="8"/>
      <c r="J8" s="7"/>
    </row>
    <row r="9" spans="1:10" ht="13.5" customHeight="1">
      <c r="A9" s="9"/>
      <c r="B9" s="9"/>
      <c r="C9" s="10"/>
      <c r="D9" s="9"/>
      <c r="E9" s="11"/>
      <c r="F9" s="9"/>
      <c r="G9" s="12"/>
      <c r="H9" s="13"/>
      <c r="I9" s="14"/>
      <c r="J9" s="9"/>
    </row>
    <row r="10" spans="1:10" ht="20.25" customHeight="1">
      <c r="A10" s="206" t="s">
        <v>274</v>
      </c>
      <c r="B10" s="207"/>
      <c r="C10" s="207"/>
      <c r="D10" s="208"/>
      <c r="E10" s="15"/>
      <c r="F10" s="7"/>
      <c r="G10" s="238" t="s">
        <v>275</v>
      </c>
      <c r="H10" s="207"/>
      <c r="I10" s="207"/>
      <c r="J10" s="208"/>
    </row>
    <row r="11" spans="1:10" ht="21.75" customHeight="1">
      <c r="A11" s="209"/>
      <c r="B11" s="210"/>
      <c r="C11" s="210"/>
      <c r="D11" s="211"/>
      <c r="E11" s="15"/>
      <c r="F11" s="7"/>
      <c r="G11" s="209"/>
      <c r="H11" s="210"/>
      <c r="I11" s="210"/>
      <c r="J11" s="211"/>
    </row>
    <row r="12" spans="1:10" ht="18.75" customHeight="1">
      <c r="A12" s="212"/>
      <c r="B12" s="213"/>
      <c r="C12" s="213"/>
      <c r="D12" s="214"/>
      <c r="E12" s="15"/>
      <c r="F12" s="7"/>
      <c r="G12" s="212"/>
      <c r="H12" s="213"/>
      <c r="I12" s="213"/>
      <c r="J12" s="214"/>
    </row>
    <row r="13" spans="1:10" ht="15">
      <c r="A13" s="7"/>
      <c r="B13" s="16"/>
      <c r="C13" s="17"/>
      <c r="D13" s="18"/>
      <c r="E13" s="19"/>
      <c r="F13" s="18"/>
      <c r="G13" s="18"/>
      <c r="H13" s="20"/>
      <c r="I13" s="9"/>
      <c r="J13" s="7"/>
    </row>
    <row r="14" spans="1:10" ht="14.25" customHeight="1">
      <c r="A14" s="7"/>
      <c r="B14" s="16"/>
      <c r="C14" s="21"/>
      <c r="E14" s="22"/>
      <c r="G14" s="8"/>
      <c r="H14" s="9"/>
      <c r="I14" s="14"/>
      <c r="J14" s="7"/>
    </row>
    <row r="15" spans="1:10" ht="19.5" customHeight="1">
      <c r="A15" s="239" t="s">
        <v>268</v>
      </c>
      <c r="B15" s="207"/>
      <c r="C15" s="207"/>
      <c r="D15" s="208"/>
      <c r="E15" s="22"/>
      <c r="G15" s="240" t="s">
        <v>269</v>
      </c>
      <c r="H15" s="241"/>
      <c r="I15" s="241"/>
      <c r="J15" s="242"/>
    </row>
    <row r="16" spans="1:10" ht="16.5" customHeight="1">
      <c r="A16" s="209"/>
      <c r="B16" s="210"/>
      <c r="C16" s="210"/>
      <c r="D16" s="211"/>
      <c r="E16" s="22"/>
      <c r="G16" s="243"/>
      <c r="H16" s="244"/>
      <c r="I16" s="244"/>
      <c r="J16" s="245"/>
    </row>
    <row r="17" spans="1:10" ht="18.75" customHeight="1">
      <c r="A17" s="212"/>
      <c r="B17" s="213"/>
      <c r="C17" s="213"/>
      <c r="D17" s="214"/>
      <c r="E17" s="22"/>
      <c r="G17" s="246"/>
      <c r="H17" s="247"/>
      <c r="I17" s="247"/>
      <c r="J17" s="248"/>
    </row>
    <row r="18" spans="1:10" ht="15">
      <c r="A18" s="7"/>
      <c r="B18" s="16"/>
      <c r="C18" s="17"/>
      <c r="D18" s="18"/>
      <c r="E18" s="19"/>
      <c r="F18" s="8"/>
      <c r="G18" s="8"/>
      <c r="H18" s="9"/>
      <c r="I18" s="9"/>
      <c r="J18" s="7"/>
    </row>
    <row r="19" spans="1:10" ht="8.25" customHeight="1">
      <c r="A19" s="7"/>
      <c r="B19" s="16"/>
      <c r="C19" s="21"/>
      <c r="E19" s="22"/>
      <c r="F19" s="23"/>
      <c r="G19" s="8"/>
      <c r="H19" s="9"/>
      <c r="I19" s="9"/>
      <c r="J19" s="7"/>
    </row>
    <row r="20" spans="1:10" ht="15" customHeight="1">
      <c r="A20" s="206" t="s">
        <v>281</v>
      </c>
      <c r="B20" s="207"/>
      <c r="C20" s="207"/>
      <c r="D20" s="208"/>
      <c r="E20" s="22"/>
      <c r="G20" s="206" t="s">
        <v>267</v>
      </c>
      <c r="H20" s="207"/>
      <c r="I20" s="207"/>
      <c r="J20" s="208"/>
    </row>
    <row r="21" spans="1:10" ht="15">
      <c r="A21" s="209"/>
      <c r="B21" s="210"/>
      <c r="C21" s="210"/>
      <c r="D21" s="211"/>
      <c r="E21" s="22"/>
      <c r="G21" s="209"/>
      <c r="H21" s="210"/>
      <c r="I21" s="210"/>
      <c r="J21" s="211"/>
    </row>
    <row r="22" spans="1:10" ht="27.75" customHeight="1">
      <c r="A22" s="212"/>
      <c r="B22" s="213"/>
      <c r="C22" s="213"/>
      <c r="D22" s="214"/>
      <c r="E22" s="22"/>
      <c r="G22" s="212"/>
      <c r="H22" s="213"/>
      <c r="I22" s="213"/>
      <c r="J22" s="214"/>
    </row>
    <row r="23" spans="1:10" ht="15">
      <c r="A23" s="7"/>
      <c r="B23" s="16"/>
      <c r="C23" s="16"/>
      <c r="D23" s="8"/>
      <c r="E23" s="22"/>
      <c r="F23" s="8"/>
      <c r="G23" s="8"/>
      <c r="H23" s="9"/>
      <c r="I23" s="9"/>
      <c r="J23" s="7"/>
    </row>
    <row r="24" spans="2:9" ht="15">
      <c r="B24" s="24"/>
      <c r="C24" s="18"/>
      <c r="D24" s="18"/>
      <c r="E24" s="19"/>
      <c r="F24" s="18"/>
      <c r="G24" s="18"/>
      <c r="H24" s="20"/>
      <c r="I24" s="9"/>
    </row>
    <row r="25" spans="2:10" ht="15">
      <c r="B25" s="24"/>
      <c r="C25" s="25"/>
      <c r="E25" s="22"/>
      <c r="F25" s="8"/>
      <c r="G25" s="8"/>
      <c r="H25" s="9"/>
      <c r="I25" s="14"/>
      <c r="J25" s="8"/>
    </row>
    <row r="26" spans="1:10" ht="39.75" customHeight="1">
      <c r="A26" s="215" t="s">
        <v>280</v>
      </c>
      <c r="B26" s="216"/>
      <c r="C26" s="216"/>
      <c r="D26" s="217"/>
      <c r="E26" s="22"/>
      <c r="G26" s="221" t="s">
        <v>279</v>
      </c>
      <c r="H26" s="222"/>
      <c r="I26" s="222"/>
      <c r="J26" s="223"/>
    </row>
    <row r="27" spans="1:10" ht="42" customHeight="1">
      <c r="A27" s="218"/>
      <c r="B27" s="219"/>
      <c r="C27" s="219"/>
      <c r="D27" s="220"/>
      <c r="E27" s="26"/>
      <c r="F27" s="27"/>
      <c r="G27" s="224"/>
      <c r="H27" s="225"/>
      <c r="I27" s="225"/>
      <c r="J27" s="226"/>
    </row>
    <row r="28" spans="1:10" ht="15">
      <c r="A28" s="28"/>
      <c r="B28" s="28"/>
      <c r="C28" s="29"/>
      <c r="D28" s="29"/>
      <c r="E28" s="30"/>
      <c r="F28" s="29"/>
      <c r="G28" s="29"/>
      <c r="H28" s="31"/>
      <c r="I28" s="32"/>
      <c r="J28" s="32"/>
    </row>
    <row r="29" spans="1:10" ht="15">
      <c r="A29" s="28"/>
      <c r="B29" s="28"/>
      <c r="C29" s="33"/>
      <c r="D29" s="28"/>
      <c r="E29" s="34"/>
      <c r="F29" s="28"/>
      <c r="G29" s="28"/>
      <c r="H29" s="27"/>
      <c r="I29" s="35"/>
      <c r="J29" s="28"/>
    </row>
    <row r="30" spans="1:10" ht="52.5" customHeight="1">
      <c r="A30" s="221" t="s">
        <v>278</v>
      </c>
      <c r="B30" s="222"/>
      <c r="C30" s="222"/>
      <c r="D30" s="223"/>
      <c r="E30" s="36"/>
      <c r="F30" s="37"/>
      <c r="G30" s="221" t="s">
        <v>276</v>
      </c>
      <c r="H30" s="222"/>
      <c r="I30" s="222"/>
      <c r="J30" s="223"/>
    </row>
    <row r="31" spans="1:10" ht="52.5" customHeight="1">
      <c r="A31" s="224"/>
      <c r="B31" s="225"/>
      <c r="C31" s="225"/>
      <c r="D31" s="226"/>
      <c r="E31" s="26"/>
      <c r="F31" s="27"/>
      <c r="G31" s="224"/>
      <c r="H31" s="225"/>
      <c r="I31" s="225"/>
      <c r="J31" s="226"/>
    </row>
    <row r="32" spans="1:10" ht="15">
      <c r="A32" s="28"/>
      <c r="B32" s="28"/>
      <c r="C32" s="29"/>
      <c r="D32" s="29"/>
      <c r="E32" s="30"/>
      <c r="F32" s="28"/>
      <c r="G32" s="28"/>
      <c r="H32" s="27"/>
      <c r="I32" s="27"/>
      <c r="J32" s="32"/>
    </row>
    <row r="33" spans="1:10" ht="11.25" customHeight="1">
      <c r="A33" s="28"/>
      <c r="B33" s="28"/>
      <c r="C33" s="33"/>
      <c r="D33" s="28"/>
      <c r="E33" s="28"/>
      <c r="F33" s="28"/>
      <c r="G33" s="28"/>
      <c r="H33" s="27"/>
      <c r="I33" s="27"/>
      <c r="J33" s="28"/>
    </row>
    <row r="34" spans="1:6" ht="60.75" customHeight="1">
      <c r="A34" s="221" t="s">
        <v>277</v>
      </c>
      <c r="B34" s="222"/>
      <c r="C34" s="222"/>
      <c r="D34" s="223"/>
      <c r="E34" s="32"/>
      <c r="F34" s="32"/>
    </row>
    <row r="35" spans="1:6" ht="60.75" customHeight="1">
      <c r="A35" s="224"/>
      <c r="B35" s="225"/>
      <c r="C35" s="225"/>
      <c r="D35" s="226"/>
      <c r="E35" s="28"/>
      <c r="F35" s="28"/>
    </row>
    <row r="36" spans="1:10" ht="15">
      <c r="A36" s="27"/>
      <c r="B36" s="27"/>
      <c r="C36" s="27"/>
      <c r="D36" s="28"/>
      <c r="E36" s="28"/>
      <c r="F36" s="28"/>
      <c r="G36" s="28"/>
      <c r="H36" s="28"/>
      <c r="I36" s="28"/>
      <c r="J36" s="28"/>
    </row>
    <row r="37" spans="1:9" ht="15">
      <c r="A37" s="3"/>
      <c r="B37" s="3"/>
      <c r="C37" s="3"/>
      <c r="D37" s="3"/>
      <c r="E37" s="3"/>
      <c r="F37" s="3"/>
      <c r="G37" s="3"/>
      <c r="H37" s="3"/>
      <c r="I37" s="9"/>
    </row>
    <row r="38" spans="2:9" ht="15">
      <c r="B38" s="3"/>
      <c r="C38" s="3"/>
      <c r="D38" s="3"/>
      <c r="E38" s="3"/>
      <c r="F38" s="3"/>
      <c r="G38" s="3"/>
      <c r="H38" s="3"/>
      <c r="I38" s="9"/>
    </row>
    <row r="39" spans="2:9" ht="15">
      <c r="B39" s="3"/>
      <c r="C39" s="3"/>
      <c r="D39" s="3"/>
      <c r="E39" s="3"/>
      <c r="F39" s="3"/>
      <c r="G39" s="3"/>
      <c r="H39" s="3"/>
      <c r="I39" s="9"/>
    </row>
  </sheetData>
  <sheetProtection/>
  <mergeCells count="14">
    <mergeCell ref="A2:J2"/>
    <mergeCell ref="A3:J3"/>
    <mergeCell ref="A5:J7"/>
    <mergeCell ref="A10:D12"/>
    <mergeCell ref="G10:J12"/>
    <mergeCell ref="A15:D17"/>
    <mergeCell ref="G15:J17"/>
    <mergeCell ref="G20:J22"/>
    <mergeCell ref="A26:D27"/>
    <mergeCell ref="G26:J27"/>
    <mergeCell ref="A30:D31"/>
    <mergeCell ref="G30:J31"/>
    <mergeCell ref="A34:D35"/>
    <mergeCell ref="A20:D22"/>
  </mergeCells>
  <printOptions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80" zoomScaleSheetLayoutView="80" zoomScalePageLayoutView="0" workbookViewId="0" topLeftCell="A1">
      <selection activeCell="D41" sqref="D41"/>
    </sheetView>
  </sheetViews>
  <sheetFormatPr defaultColWidth="9.140625" defaultRowHeight="15"/>
  <sheetData/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90" zoomScaleSheetLayoutView="90" zoomScalePageLayoutView="0" workbookViewId="0" topLeftCell="A1">
      <selection activeCell="Q34" sqref="Q34"/>
    </sheetView>
  </sheetViews>
  <sheetFormatPr defaultColWidth="9.140625" defaultRowHeight="15"/>
  <sheetData/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90" zoomScaleSheetLayoutView="90" zoomScalePageLayoutView="0" workbookViewId="0" topLeftCell="A1">
      <selection activeCell="Q7" sqref="Q7"/>
    </sheetView>
  </sheetViews>
  <sheetFormatPr defaultColWidth="9.140625" defaultRowHeight="15"/>
  <sheetData/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90" zoomScaleSheetLayoutView="90" zoomScalePageLayoutView="0" workbookViewId="0" topLeftCell="A28">
      <selection activeCell="B35" sqref="B35"/>
    </sheetView>
  </sheetViews>
  <sheetFormatPr defaultColWidth="9.140625" defaultRowHeight="15"/>
  <cols>
    <col min="1" max="1" width="6.421875" style="93" customWidth="1"/>
    <col min="2" max="2" width="81.8515625" style="98" customWidth="1"/>
    <col min="3" max="3" width="11.7109375" style="93" bestFit="1" customWidth="1"/>
    <col min="4" max="16384" width="9.140625" style="93" customWidth="1"/>
  </cols>
  <sheetData>
    <row r="1" spans="1:3" ht="24" customHeight="1">
      <c r="A1" s="249" t="s">
        <v>84</v>
      </c>
      <c r="B1" s="250"/>
      <c r="C1" s="131" t="s">
        <v>83</v>
      </c>
    </row>
    <row r="2" spans="1:2" ht="11.25" customHeight="1" thickBot="1">
      <c r="A2" s="99"/>
      <c r="B2" s="96"/>
    </row>
    <row r="3" spans="1:3" ht="13.5" thickBot="1">
      <c r="A3" s="94" t="s">
        <v>85</v>
      </c>
      <c r="B3" s="97" t="s">
        <v>86</v>
      </c>
      <c r="C3" s="95">
        <v>2012</v>
      </c>
    </row>
    <row r="4" spans="1:3" s="92" customFormat="1" ht="15" customHeight="1">
      <c r="A4" s="100" t="s">
        <v>87</v>
      </c>
      <c r="B4" s="101" t="s">
        <v>88</v>
      </c>
      <c r="C4" s="102">
        <v>128.7</v>
      </c>
    </row>
    <row r="5" spans="1:3" s="92" customFormat="1" ht="15" customHeight="1">
      <c r="A5" s="103" t="s">
        <v>89</v>
      </c>
      <c r="B5" s="104" t="s">
        <v>90</v>
      </c>
      <c r="C5" s="105">
        <v>121.274</v>
      </c>
    </row>
    <row r="6" spans="1:3" s="92" customFormat="1" ht="15" customHeight="1">
      <c r="A6" s="103" t="s">
        <v>91</v>
      </c>
      <c r="B6" s="104" t="s">
        <v>92</v>
      </c>
      <c r="C6" s="105">
        <v>120.9275</v>
      </c>
    </row>
    <row r="7" spans="1:3" s="92" customFormat="1" ht="15" customHeight="1">
      <c r="A7" s="103" t="s">
        <v>93</v>
      </c>
      <c r="B7" s="104" t="s">
        <v>94</v>
      </c>
      <c r="C7" s="106">
        <v>193282</v>
      </c>
    </row>
    <row r="8" spans="1:3" s="92" customFormat="1" ht="15" customHeight="1">
      <c r="A8" s="103" t="s">
        <v>95</v>
      </c>
      <c r="B8" s="104" t="s">
        <v>96</v>
      </c>
      <c r="C8" s="106">
        <v>12821</v>
      </c>
    </row>
    <row r="9" spans="1:3" s="92" customFormat="1" ht="15" customHeight="1">
      <c r="A9" s="103" t="s">
        <v>97</v>
      </c>
      <c r="B9" s="104" t="s">
        <v>98</v>
      </c>
      <c r="C9" s="106">
        <v>382</v>
      </c>
    </row>
    <row r="10" spans="1:3" s="92" customFormat="1" ht="15" customHeight="1">
      <c r="A10" s="103" t="s">
        <v>99</v>
      </c>
      <c r="B10" s="104" t="s">
        <v>100</v>
      </c>
      <c r="C10" s="106">
        <v>12</v>
      </c>
    </row>
    <row r="11" spans="1:3" s="92" customFormat="1" ht="15" customHeight="1">
      <c r="A11" s="103" t="s">
        <v>101</v>
      </c>
      <c r="B11" s="104" t="s">
        <v>102</v>
      </c>
      <c r="C11" s="106">
        <v>5</v>
      </c>
    </row>
    <row r="12" spans="1:3" s="92" customFormat="1" ht="15" customHeight="1">
      <c r="A12" s="103" t="s">
        <v>103</v>
      </c>
      <c r="B12" s="104" t="s">
        <v>104</v>
      </c>
      <c r="C12" s="106">
        <v>368</v>
      </c>
    </row>
    <row r="13" spans="1:3" s="92" customFormat="1" ht="15" customHeight="1">
      <c r="A13" s="103" t="s">
        <v>105</v>
      </c>
      <c r="B13" s="104" t="s">
        <v>106</v>
      </c>
      <c r="C13" s="106">
        <v>10</v>
      </c>
    </row>
    <row r="14" spans="1:3" s="92" customFormat="1" ht="15" customHeight="1">
      <c r="A14" s="107" t="s">
        <v>107</v>
      </c>
      <c r="B14" s="108" t="s">
        <v>108</v>
      </c>
      <c r="C14" s="106">
        <v>19586</v>
      </c>
    </row>
    <row r="15" spans="1:3" s="92" customFormat="1" ht="15" customHeight="1">
      <c r="A15" s="107" t="s">
        <v>109</v>
      </c>
      <c r="B15" s="108" t="s">
        <v>110</v>
      </c>
      <c r="C15" s="106">
        <v>18371</v>
      </c>
    </row>
    <row r="16" spans="1:3" s="92" customFormat="1" ht="15" customHeight="1">
      <c r="A16" s="107" t="s">
        <v>111</v>
      </c>
      <c r="B16" s="108" t="s">
        <v>112</v>
      </c>
      <c r="C16" s="106">
        <v>1029</v>
      </c>
    </row>
    <row r="17" spans="1:3" s="92" customFormat="1" ht="15" customHeight="1">
      <c r="A17" s="107" t="s">
        <v>113</v>
      </c>
      <c r="B17" s="108" t="s">
        <v>114</v>
      </c>
      <c r="C17" s="106">
        <v>86</v>
      </c>
    </row>
    <row r="18" spans="1:3" s="92" customFormat="1" ht="15" customHeight="1">
      <c r="A18" s="107" t="s">
        <v>115</v>
      </c>
      <c r="B18" s="108" t="s">
        <v>116</v>
      </c>
      <c r="C18" s="106">
        <v>25503</v>
      </c>
    </row>
    <row r="19" spans="1:3" s="92" customFormat="1" ht="15" customHeight="1">
      <c r="A19" s="107" t="s">
        <v>117</v>
      </c>
      <c r="B19" s="108" t="s">
        <v>118</v>
      </c>
      <c r="C19" s="106">
        <v>852</v>
      </c>
    </row>
    <row r="20" spans="1:3" s="92" customFormat="1" ht="22.5" customHeight="1">
      <c r="A20" s="107" t="s">
        <v>119</v>
      </c>
      <c r="B20" s="108" t="s">
        <v>120</v>
      </c>
      <c r="C20" s="106">
        <v>527</v>
      </c>
    </row>
    <row r="21" spans="1:3" s="92" customFormat="1" ht="15" customHeight="1">
      <c r="A21" s="107" t="s">
        <v>121</v>
      </c>
      <c r="B21" s="108" t="s">
        <v>122</v>
      </c>
      <c r="C21" s="106">
        <v>22816</v>
      </c>
    </row>
    <row r="22" spans="1:3" s="92" customFormat="1" ht="15" customHeight="1">
      <c r="A22" s="107" t="s">
        <v>123</v>
      </c>
      <c r="B22" s="108" t="s">
        <v>124</v>
      </c>
      <c r="C22" s="106">
        <v>22009</v>
      </c>
    </row>
    <row r="23" spans="1:3" s="92" customFormat="1" ht="15" customHeight="1">
      <c r="A23" s="107" t="s">
        <v>125</v>
      </c>
      <c r="B23" s="108" t="s">
        <v>126</v>
      </c>
      <c r="C23" s="106">
        <v>4</v>
      </c>
    </row>
    <row r="24" spans="1:3" s="92" customFormat="1" ht="15" customHeight="1">
      <c r="A24" s="107" t="s">
        <v>127</v>
      </c>
      <c r="B24" s="108" t="s">
        <v>128</v>
      </c>
      <c r="C24" s="106">
        <v>769</v>
      </c>
    </row>
    <row r="25" spans="1:3" s="92" customFormat="1" ht="15" customHeight="1">
      <c r="A25" s="107" t="s">
        <v>129</v>
      </c>
      <c r="B25" s="108" t="s">
        <v>130</v>
      </c>
      <c r="C25" s="106">
        <v>34</v>
      </c>
    </row>
    <row r="26" spans="1:3" s="92" customFormat="1" ht="15" customHeight="1">
      <c r="A26" s="107" t="s">
        <v>131</v>
      </c>
      <c r="B26" s="108" t="s">
        <v>132</v>
      </c>
      <c r="C26" s="106">
        <v>904</v>
      </c>
    </row>
    <row r="27" spans="1:3" s="92" customFormat="1" ht="15" customHeight="1">
      <c r="A27" s="107" t="s">
        <v>133</v>
      </c>
      <c r="B27" s="108" t="s">
        <v>134</v>
      </c>
      <c r="C27" s="106">
        <v>172</v>
      </c>
    </row>
    <row r="28" spans="1:3" s="92" customFormat="1" ht="15" customHeight="1">
      <c r="A28" s="107" t="s">
        <v>135</v>
      </c>
      <c r="B28" s="108" t="s">
        <v>136</v>
      </c>
      <c r="C28" s="106">
        <v>708</v>
      </c>
    </row>
    <row r="29" spans="1:3" s="92" customFormat="1" ht="15" customHeight="1">
      <c r="A29" s="107" t="s">
        <v>137</v>
      </c>
      <c r="B29" s="108" t="s">
        <v>138</v>
      </c>
      <c r="C29" s="106">
        <v>1</v>
      </c>
    </row>
    <row r="30" spans="1:3" s="92" customFormat="1" ht="15" customHeight="1">
      <c r="A30" s="107" t="s">
        <v>139</v>
      </c>
      <c r="B30" s="108" t="s">
        <v>140</v>
      </c>
      <c r="C30" s="106">
        <v>0</v>
      </c>
    </row>
    <row r="31" spans="1:3" s="92" customFormat="1" ht="15" customHeight="1">
      <c r="A31" s="107" t="s">
        <v>141</v>
      </c>
      <c r="B31" s="108" t="s">
        <v>142</v>
      </c>
      <c r="C31" s="106">
        <v>7</v>
      </c>
    </row>
    <row r="32" spans="1:3" s="92" customFormat="1" ht="15" customHeight="1">
      <c r="A32" s="107" t="s">
        <v>143</v>
      </c>
      <c r="B32" s="108" t="s">
        <v>144</v>
      </c>
      <c r="C32" s="106">
        <v>3</v>
      </c>
    </row>
    <row r="33" spans="1:3" s="92" customFormat="1" ht="15" customHeight="1">
      <c r="A33" s="107" t="s">
        <v>145</v>
      </c>
      <c r="B33" s="108" t="s">
        <v>146</v>
      </c>
      <c r="C33" s="106">
        <v>13</v>
      </c>
    </row>
    <row r="34" spans="1:3" s="92" customFormat="1" ht="27" customHeight="1">
      <c r="A34" s="103" t="s">
        <v>147</v>
      </c>
      <c r="B34" s="108" t="s">
        <v>148</v>
      </c>
      <c r="C34" s="106">
        <v>12764</v>
      </c>
    </row>
    <row r="35" spans="1:3" s="92" customFormat="1" ht="15" customHeight="1">
      <c r="A35" s="103" t="s">
        <v>149</v>
      </c>
      <c r="B35" s="104" t="s">
        <v>150</v>
      </c>
      <c r="C35" s="106">
        <v>34</v>
      </c>
    </row>
    <row r="36" spans="1:3" s="92" customFormat="1" ht="15" customHeight="1">
      <c r="A36" s="107" t="s">
        <v>151</v>
      </c>
      <c r="B36" s="108" t="s">
        <v>152</v>
      </c>
      <c r="C36" s="106">
        <v>206</v>
      </c>
    </row>
    <row r="37" spans="1:3" s="92" customFormat="1" ht="15" customHeight="1">
      <c r="A37" s="107" t="s">
        <v>153</v>
      </c>
      <c r="B37" s="108" t="s">
        <v>154</v>
      </c>
      <c r="C37" s="106">
        <v>14</v>
      </c>
    </row>
    <row r="38" spans="1:3" s="92" customFormat="1" ht="15" customHeight="1">
      <c r="A38" s="107" t="s">
        <v>155</v>
      </c>
      <c r="B38" s="108" t="s">
        <v>156</v>
      </c>
      <c r="C38" s="106">
        <v>191</v>
      </c>
    </row>
    <row r="39" spans="1:3" s="92" customFormat="1" ht="15" customHeight="1">
      <c r="A39" s="103" t="s">
        <v>157</v>
      </c>
      <c r="B39" s="104" t="s">
        <v>158</v>
      </c>
      <c r="C39" s="106">
        <v>4</v>
      </c>
    </row>
    <row r="40" spans="1:3" s="92" customFormat="1" ht="15" customHeight="1">
      <c r="A40" s="103" t="s">
        <v>159</v>
      </c>
      <c r="B40" s="104" t="s">
        <v>160</v>
      </c>
      <c r="C40" s="106">
        <v>0</v>
      </c>
    </row>
    <row r="41" spans="1:3" s="92" customFormat="1" ht="15" customHeight="1">
      <c r="A41" s="103" t="s">
        <v>161</v>
      </c>
      <c r="B41" s="104" t="s">
        <v>156</v>
      </c>
      <c r="C41" s="106">
        <v>4</v>
      </c>
    </row>
    <row r="42" spans="1:3" s="92" customFormat="1" ht="15" customHeight="1">
      <c r="A42" s="103" t="s">
        <v>162</v>
      </c>
      <c r="B42" s="104" t="s">
        <v>163</v>
      </c>
      <c r="C42" s="106">
        <v>32221</v>
      </c>
    </row>
    <row r="43" spans="1:3" s="92" customFormat="1" ht="15" customHeight="1">
      <c r="A43" s="103" t="s">
        <v>164</v>
      </c>
      <c r="B43" s="104" t="s">
        <v>165</v>
      </c>
      <c r="C43" s="106">
        <v>118</v>
      </c>
    </row>
    <row r="44" spans="1:3" s="92" customFormat="1" ht="15" customHeight="1">
      <c r="A44" s="103" t="s">
        <v>166</v>
      </c>
      <c r="B44" s="104" t="s">
        <v>167</v>
      </c>
      <c r="C44" s="106">
        <v>182</v>
      </c>
    </row>
    <row r="45" spans="1:3" s="92" customFormat="1" ht="15" customHeight="1">
      <c r="A45" s="103" t="s">
        <v>168</v>
      </c>
      <c r="B45" s="104" t="s">
        <v>169</v>
      </c>
      <c r="C45" s="106">
        <v>68</v>
      </c>
    </row>
    <row r="46" spans="1:3" s="92" customFormat="1" ht="15" customHeight="1">
      <c r="A46" s="103" t="s">
        <v>170</v>
      </c>
      <c r="B46" s="104" t="s">
        <v>171</v>
      </c>
      <c r="C46" s="106">
        <v>34</v>
      </c>
    </row>
    <row r="47" spans="1:3" s="92" customFormat="1" ht="15" customHeight="1">
      <c r="A47" s="103" t="s">
        <v>172</v>
      </c>
      <c r="B47" s="104" t="s">
        <v>173</v>
      </c>
      <c r="C47" s="106">
        <v>74</v>
      </c>
    </row>
    <row r="48" spans="1:3" s="92" customFormat="1" ht="15" customHeight="1">
      <c r="A48" s="103" t="s">
        <v>174</v>
      </c>
      <c r="B48" s="104" t="s">
        <v>175</v>
      </c>
      <c r="C48" s="106">
        <v>343</v>
      </c>
    </row>
    <row r="49" spans="1:3" s="92" customFormat="1" ht="15" customHeight="1">
      <c r="A49" s="103" t="s">
        <v>176</v>
      </c>
      <c r="B49" s="104" t="s">
        <v>177</v>
      </c>
      <c r="C49" s="106">
        <v>74</v>
      </c>
    </row>
    <row r="50" spans="1:3" s="92" customFormat="1" ht="15" customHeight="1">
      <c r="A50" s="103" t="s">
        <v>178</v>
      </c>
      <c r="B50" s="104" t="s">
        <v>179</v>
      </c>
      <c r="C50" s="109">
        <v>771385.11</v>
      </c>
    </row>
    <row r="51" spans="1:3" s="92" customFormat="1" ht="15" customHeight="1">
      <c r="A51" s="103" t="s">
        <v>180</v>
      </c>
      <c r="B51" s="104" t="s">
        <v>181</v>
      </c>
      <c r="C51" s="109">
        <v>82332.70999999999</v>
      </c>
    </row>
    <row r="52" spans="1:3" s="92" customFormat="1" ht="15" customHeight="1">
      <c r="A52" s="103" t="s">
        <v>182</v>
      </c>
      <c r="B52" s="104" t="s">
        <v>183</v>
      </c>
      <c r="C52" s="109">
        <v>592993.8300000001</v>
      </c>
    </row>
    <row r="53" spans="1:3" s="92" customFormat="1" ht="15" customHeight="1">
      <c r="A53" s="103" t="s">
        <v>184</v>
      </c>
      <c r="B53" s="104" t="s">
        <v>185</v>
      </c>
      <c r="C53" s="109">
        <v>219088.72</v>
      </c>
    </row>
    <row r="54" spans="1:3" s="92" customFormat="1" ht="15" customHeight="1" thickBot="1">
      <c r="A54" s="110" t="s">
        <v>186</v>
      </c>
      <c r="B54" s="111" t="s">
        <v>187</v>
      </c>
      <c r="C54" s="112">
        <v>1809733.15</v>
      </c>
    </row>
  </sheetData>
  <sheetProtection/>
  <mergeCells count="1">
    <mergeCell ref="A1:B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R32" sqref="R32"/>
    </sheetView>
  </sheetViews>
  <sheetFormatPr defaultColWidth="9.140625" defaultRowHeight="15"/>
  <cols>
    <col min="1" max="14" width="9.140625" style="39" customWidth="1"/>
    <col min="15" max="15" width="8.421875" style="39" customWidth="1"/>
    <col min="16" max="16" width="10.421875" style="39" bestFit="1" customWidth="1"/>
    <col min="17" max="16384" width="9.140625" style="39" customWidth="1"/>
  </cols>
  <sheetData/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5" width="9.140625" style="39" customWidth="1"/>
    <col min="16" max="16" width="10.421875" style="39" bestFit="1" customWidth="1"/>
    <col min="17" max="16384" width="9.140625" style="39" customWidth="1"/>
  </cols>
  <sheetData/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90" zoomScaleSheetLayoutView="90" zoomScalePageLayoutView="0" workbookViewId="0" topLeftCell="A1">
      <selection activeCell="O14" sqref="O14"/>
    </sheetView>
  </sheetViews>
  <sheetFormatPr defaultColWidth="9.140625" defaultRowHeight="15"/>
  <cols>
    <col min="1" max="9" width="9.140625" style="39" customWidth="1"/>
    <col min="10" max="10" width="10.421875" style="39" bestFit="1" customWidth="1"/>
    <col min="11" max="16384" width="9.140625" style="39" customWidth="1"/>
  </cols>
  <sheetData/>
  <sheetProtection/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Spevár Jozef</dc:creator>
  <cp:keywords/>
  <dc:description/>
  <cp:lastModifiedBy>BA-Spevar_J</cp:lastModifiedBy>
  <cp:lastPrinted>2013-04-10T05:38:18Z</cp:lastPrinted>
  <dcterms:created xsi:type="dcterms:W3CDTF">2011-03-26T12:56:57Z</dcterms:created>
  <dcterms:modified xsi:type="dcterms:W3CDTF">2013-04-10T09:03:40Z</dcterms:modified>
  <cp:category/>
  <cp:version/>
  <cp:contentType/>
  <cp:contentStatus/>
</cp:coreProperties>
</file>