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Prehľad o krytí deficitu DD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<sst xmlns="http://schemas.openxmlformats.org/spreadsheetml/2006/main" count="40" uniqueCount="31">
  <si>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Celková výška presunutých</t>
  </si>
  <si>
    <t>finančných prostriedkov</t>
  </si>
  <si>
    <t>Z účtu</t>
  </si>
  <si>
    <t xml:space="preserve">Suma </t>
  </si>
  <si>
    <t>Dátum</t>
  </si>
  <si>
    <t xml:space="preserve">Základného fondu </t>
  </si>
  <si>
    <t>S p o l u</t>
  </si>
  <si>
    <t>poistenia</t>
  </si>
  <si>
    <t xml:space="preserve"> úrazového poistenia</t>
  </si>
  <si>
    <t xml:space="preserve">    Základného fondu</t>
  </si>
  <si>
    <t xml:space="preserve">  v nezamestnanosti</t>
  </si>
  <si>
    <t>Rezervného</t>
  </si>
  <si>
    <t>fondu</t>
  </si>
  <si>
    <t>solidarity</t>
  </si>
  <si>
    <t>nemocenského</t>
  </si>
  <si>
    <t>garančného</t>
  </si>
  <si>
    <t>Vypracovala: Krošláková</t>
  </si>
  <si>
    <t>Základného fondu</t>
  </si>
  <si>
    <t>invalidného poistenia</t>
  </si>
  <si>
    <t>v tis. Eur.</t>
  </si>
  <si>
    <t xml:space="preserve">                  Presun finančných prostriedkov na účet</t>
  </si>
  <si>
    <t xml:space="preserve">                                dôchodkového poistenia</t>
  </si>
  <si>
    <t xml:space="preserve">                                                                             </t>
  </si>
  <si>
    <t xml:space="preserve">           a o použití rezervného fondu solidarity (RFS) v zmysle § 167 zákona č. 461/2003 Z.z. na krytie výdavkov na dávky starobného</t>
  </si>
  <si>
    <t xml:space="preserve">Prehľad o  výške finančnej výpomoci v zmysle § 293bz zákona č. 461/2003 Z.z.o sociálnom poistení v znení neskorších predpisov poskytnutej </t>
  </si>
  <si>
    <t xml:space="preserve">z účtu základného fondu nemocenského poistenia (ZFNP), základného fondu úrazového poistenia (ZFÚP), základného fondu poistenia </t>
  </si>
  <si>
    <t xml:space="preserve">v nezamestnanosti (ZFPvN), základného fondu invalidného  poistenia (ZFIP), základného fondu garančného poistenia (ZFGP)   </t>
  </si>
  <si>
    <t>Spolu v roku 2013</t>
  </si>
  <si>
    <t xml:space="preserve"> 30.8.2013</t>
  </si>
  <si>
    <t>V Bratislave, 22.11.2013</t>
  </si>
  <si>
    <t xml:space="preserve">                                                                             poistenia (ZFSP) zo dňa  29.11.2013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</si>
</sst>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2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5" fillId="0" borderId="17" xfId="0" applyNumberFormat="1" applyFont="1" applyBorder="1" applyAlignment="1">
      <alignment horizontal="right"/>
    </xf>
    <xf numFmtId="14" fontId="5" fillId="0" borderId="17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14" fontId="5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11" xfId="0" applyNumberFormat="1" applyFont="1" applyBorder="1" applyAlignment="1">
      <alignment horizontal="right"/>
    </xf>
    <xf numFmtId="14" fontId="6" fillId="0" borderId="18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14" fontId="7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5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5" fillId="0" borderId="16" xfId="0" applyNumberFormat="1" applyFont="1" applyBorder="1" applyAlignment="1">
      <alignment/>
    </xf>
    <xf numFmtId="14" fontId="7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" fontId="3" fillId="0" borderId="18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8"/>
  <sheetViews>
    <sheetView showGridLines="0" tabSelected="1" zoomScalePageLayoutView="0" workbookViewId="0" topLeftCell="A6">
      <selection activeCell="G1" sqref="A1:G65"/>
    </sheetView>
  </sheetViews>
  <sheetFormatPr defaultColWidth="9.140625" defaultRowHeight="12.75"/>
  <cols>
    <col min="1" max="1" width="5.00390625" style="58" customWidth="1"/>
    <col min="2" max="2" width="21.8515625" style="58" customWidth="1"/>
    <col min="3" max="4" width="28.7109375" style="58" customWidth="1"/>
    <col min="5" max="5" width="31.8515625" style="58" customWidth="1"/>
    <col min="6" max="16384" width="9.140625" style="58" customWidth="1"/>
  </cols>
  <sheetData>
    <row r="2" spans="1:5" ht="15">
      <c r="A2" s="57"/>
      <c r="B2" s="57"/>
      <c r="C2" s="57"/>
      <c r="D2" s="57"/>
      <c r="E2" s="53"/>
    </row>
    <row r="3" spans="1:9" ht="14.25">
      <c r="A3" s="39"/>
      <c r="B3" s="39" t="s">
        <v>24</v>
      </c>
      <c r="C3" s="39"/>
      <c r="D3" s="39"/>
      <c r="E3" s="39"/>
      <c r="F3" s="40"/>
      <c r="G3" s="73"/>
      <c r="H3" s="73"/>
      <c r="I3" s="73"/>
    </row>
    <row r="4" spans="2:9" ht="14.25">
      <c r="B4" s="40" t="s">
        <v>25</v>
      </c>
      <c r="C4" s="40"/>
      <c r="D4" s="40"/>
      <c r="E4" s="40"/>
      <c r="F4" s="73"/>
      <c r="G4" s="73"/>
      <c r="H4" s="73"/>
      <c r="I4" s="73"/>
    </row>
    <row r="5" spans="2:9" ht="14.25">
      <c r="B5" s="40" t="s">
        <v>26</v>
      </c>
      <c r="C5" s="40"/>
      <c r="D5" s="40"/>
      <c r="E5" s="40"/>
      <c r="F5" s="73"/>
      <c r="G5" s="73"/>
      <c r="H5" s="73"/>
      <c r="I5" s="73"/>
    </row>
    <row r="6" spans="2:9" ht="14.25">
      <c r="B6" s="40" t="s">
        <v>23</v>
      </c>
      <c r="C6" s="40"/>
      <c r="D6" s="40"/>
      <c r="E6" s="40"/>
      <c r="F6" s="73"/>
      <c r="G6" s="73"/>
      <c r="H6" s="73"/>
      <c r="I6" s="73"/>
    </row>
    <row r="7" spans="2:9" ht="14.25">
      <c r="B7" s="40" t="s">
        <v>30</v>
      </c>
      <c r="C7" s="40"/>
      <c r="D7" s="40"/>
      <c r="E7" s="40"/>
      <c r="F7" s="73"/>
      <c r="G7" s="73"/>
      <c r="H7" s="73"/>
      <c r="I7" s="73"/>
    </row>
    <row r="8" spans="1:5" s="6" customFormat="1" ht="15">
      <c r="A8" s="58"/>
      <c r="B8" s="4"/>
      <c r="C8" s="56" t="s">
        <v>22</v>
      </c>
      <c r="D8" s="64"/>
      <c r="E8" s="5"/>
    </row>
    <row r="9" spans="1:5" s="3" customFormat="1" ht="13.5" thickBot="1">
      <c r="A9" s="6"/>
      <c r="B9" s="4"/>
      <c r="C9" s="4"/>
      <c r="D9" s="4"/>
      <c r="E9" s="7" t="s">
        <v>19</v>
      </c>
    </row>
    <row r="10" spans="2:5" s="3" customFormat="1" ht="22.5" customHeight="1">
      <c r="B10" s="51"/>
      <c r="C10" s="8" t="s">
        <v>20</v>
      </c>
      <c r="D10" s="9"/>
      <c r="E10" s="10" t="s">
        <v>0</v>
      </c>
    </row>
    <row r="11" spans="2:5" s="3" customFormat="1" ht="13.5" customHeight="1" thickBot="1">
      <c r="B11" s="52"/>
      <c r="C11" s="11" t="s">
        <v>21</v>
      </c>
      <c r="D11" s="12"/>
      <c r="E11" s="13" t="s">
        <v>1</v>
      </c>
    </row>
    <row r="12" spans="2:5" s="3" customFormat="1" ht="15.75" thickBot="1">
      <c r="B12" s="14" t="s">
        <v>2</v>
      </c>
      <c r="C12" s="14" t="s">
        <v>3</v>
      </c>
      <c r="D12" s="14" t="s">
        <v>4</v>
      </c>
      <c r="E12" s="14"/>
    </row>
    <row r="13" spans="1:5" s="20" customFormat="1" ht="14.25">
      <c r="A13" s="3"/>
      <c r="B13" s="32"/>
      <c r="C13" s="15"/>
      <c r="D13" s="16"/>
      <c r="E13" s="19"/>
    </row>
    <row r="14" spans="2:5" s="20" customFormat="1" ht="14.25">
      <c r="B14" s="33" t="s">
        <v>5</v>
      </c>
      <c r="C14" s="17"/>
      <c r="D14" s="18"/>
      <c r="E14" s="17">
        <f>C14</f>
        <v>0</v>
      </c>
    </row>
    <row r="15" spans="2:5" s="20" customFormat="1" ht="14.25">
      <c r="B15" s="33" t="s">
        <v>14</v>
      </c>
      <c r="C15" s="17"/>
      <c r="D15" s="18"/>
      <c r="E15" s="17"/>
    </row>
    <row r="16" spans="2:5" s="20" customFormat="1" ht="14.25">
      <c r="B16" s="33" t="s">
        <v>7</v>
      </c>
      <c r="C16" s="17"/>
      <c r="D16" s="18"/>
      <c r="E16" s="17"/>
    </row>
    <row r="17" spans="2:5" s="20" customFormat="1" ht="14.25">
      <c r="B17" s="33"/>
      <c r="C17" s="17"/>
      <c r="D17" s="43"/>
      <c r="E17" s="17"/>
    </row>
    <row r="18" spans="2:5" s="20" customFormat="1" ht="15" thickBot="1">
      <c r="B18" s="33"/>
      <c r="C18" s="17"/>
      <c r="D18" s="43"/>
      <c r="E18" s="17"/>
    </row>
    <row r="19" spans="2:5" s="3" customFormat="1" ht="15.75" thickBot="1">
      <c r="B19" s="2" t="s">
        <v>6</v>
      </c>
      <c r="C19" s="22">
        <f>SUM(C13:C16)</f>
        <v>0</v>
      </c>
      <c r="D19" s="23"/>
      <c r="E19" s="24">
        <f>SUM(C19)</f>
        <v>0</v>
      </c>
    </row>
    <row r="20" spans="2:5" s="20" customFormat="1" ht="14.25">
      <c r="B20" s="65"/>
      <c r="C20" s="67"/>
      <c r="D20" s="67"/>
      <c r="E20" s="67"/>
    </row>
    <row r="21" spans="2:5" s="21" customFormat="1" ht="14.25">
      <c r="B21" s="66" t="s">
        <v>5</v>
      </c>
      <c r="C21" s="15">
        <v>60000</v>
      </c>
      <c r="D21" s="18">
        <v>41585</v>
      </c>
      <c r="E21" s="17">
        <f>C21</f>
        <v>60000</v>
      </c>
    </row>
    <row r="22" spans="2:5" s="21" customFormat="1" ht="14.25">
      <c r="B22" s="66" t="s">
        <v>8</v>
      </c>
      <c r="C22" s="17"/>
      <c r="D22" s="26"/>
      <c r="E22" s="17"/>
    </row>
    <row r="23" spans="2:5" s="21" customFormat="1" ht="14.25">
      <c r="B23" s="66"/>
      <c r="C23" s="17"/>
      <c r="D23" s="26"/>
      <c r="E23" s="17"/>
    </row>
    <row r="24" spans="2:5" s="21" customFormat="1" ht="14.25">
      <c r="B24" s="66"/>
      <c r="C24" s="17"/>
      <c r="D24" s="26"/>
      <c r="E24" s="70"/>
    </row>
    <row r="25" spans="2:5" s="21" customFormat="1" ht="15" thickBot="1">
      <c r="B25" s="66"/>
      <c r="C25" s="68"/>
      <c r="D25" s="69"/>
      <c r="E25" s="71"/>
    </row>
    <row r="26" spans="2:5" s="3" customFormat="1" ht="15.75" thickBot="1">
      <c r="B26" s="25" t="s">
        <v>6</v>
      </c>
      <c r="C26" s="22">
        <f>C21+C22+C23</f>
        <v>60000</v>
      </c>
      <c r="D26" s="2"/>
      <c r="E26" s="24">
        <f>E21</f>
        <v>60000</v>
      </c>
    </row>
    <row r="27" spans="2:5" s="3" customFormat="1" ht="15">
      <c r="B27" s="28"/>
      <c r="C27" s="29"/>
      <c r="D27" s="1"/>
      <c r="E27" s="30"/>
    </row>
    <row r="28" spans="2:5" s="21" customFormat="1" ht="14.25">
      <c r="B28" s="33" t="s">
        <v>9</v>
      </c>
      <c r="C28" s="35">
        <v>60000</v>
      </c>
      <c r="D28" s="18">
        <v>41569</v>
      </c>
      <c r="E28" s="27">
        <f>SUM(C28)</f>
        <v>60000</v>
      </c>
    </row>
    <row r="29" spans="2:5" s="21" customFormat="1" ht="14.25">
      <c r="B29" s="33" t="s">
        <v>7</v>
      </c>
      <c r="C29" s="35"/>
      <c r="D29" s="18"/>
      <c r="E29" s="27"/>
    </row>
    <row r="30" spans="2:5" s="21" customFormat="1" ht="14.25">
      <c r="B30" s="33" t="s">
        <v>10</v>
      </c>
      <c r="C30" s="35"/>
      <c r="D30" s="18"/>
      <c r="E30" s="27"/>
    </row>
    <row r="31" spans="2:5" s="20" customFormat="1" ht="15" thickBot="1">
      <c r="B31" s="33"/>
      <c r="C31" s="35"/>
      <c r="D31" s="18"/>
      <c r="E31" s="34"/>
    </row>
    <row r="32" spans="2:5" s="3" customFormat="1" ht="15.75" customHeight="1" thickBot="1">
      <c r="B32" s="2" t="s">
        <v>6</v>
      </c>
      <c r="C32" s="22">
        <f>SUM(C28:C31)</f>
        <v>60000</v>
      </c>
      <c r="D32" s="2"/>
      <c r="E32" s="24">
        <f>SUM(C32)</f>
        <v>60000</v>
      </c>
    </row>
    <row r="33" spans="2:5" s="3" customFormat="1" ht="15.75" customHeight="1">
      <c r="B33" s="28"/>
      <c r="C33" s="29"/>
      <c r="D33" s="25"/>
      <c r="E33" s="30"/>
    </row>
    <row r="34" spans="2:5" s="21" customFormat="1" ht="15.75" customHeight="1">
      <c r="B34" s="33" t="s">
        <v>17</v>
      </c>
      <c r="C34" s="35">
        <v>70000</v>
      </c>
      <c r="D34" s="16">
        <v>41425</v>
      </c>
      <c r="E34" s="27">
        <f>SUM(C33+C34)</f>
        <v>70000</v>
      </c>
    </row>
    <row r="35" spans="2:5" s="3" customFormat="1" ht="15.75" customHeight="1">
      <c r="B35" s="33" t="s">
        <v>18</v>
      </c>
      <c r="C35" s="35">
        <v>50000</v>
      </c>
      <c r="D35" s="16" t="s">
        <v>28</v>
      </c>
      <c r="E35" s="27">
        <f>SUM(C34+C35)</f>
        <v>120000</v>
      </c>
    </row>
    <row r="36" spans="2:5" s="3" customFormat="1" ht="15.75" customHeight="1">
      <c r="B36" s="33"/>
      <c r="C36" s="35">
        <v>40000</v>
      </c>
      <c r="D36" s="16">
        <v>41578</v>
      </c>
      <c r="E36" s="27">
        <f>SUM(C34+C35+C36)</f>
        <v>160000</v>
      </c>
    </row>
    <row r="37" spans="2:5" s="3" customFormat="1" ht="15.75" customHeight="1" thickBot="1">
      <c r="B37" s="33"/>
      <c r="C37" s="55"/>
      <c r="D37" s="36"/>
      <c r="E37" s="38"/>
    </row>
    <row r="38" spans="2:5" s="3" customFormat="1" ht="15.75" customHeight="1" thickBot="1">
      <c r="B38" s="2" t="s">
        <v>6</v>
      </c>
      <c r="C38" s="22">
        <f>SUM(C33:C36)</f>
        <v>160000</v>
      </c>
      <c r="D38" s="2"/>
      <c r="E38" s="24">
        <f>SUM(C38)</f>
        <v>160000</v>
      </c>
    </row>
    <row r="39" spans="2:5" s="3" customFormat="1" ht="15.75" customHeight="1">
      <c r="B39" s="36"/>
      <c r="C39" s="37"/>
      <c r="D39" s="36"/>
      <c r="E39" s="38"/>
    </row>
    <row r="40" spans="2:5" s="20" customFormat="1" ht="14.25">
      <c r="B40" s="33" t="s">
        <v>9</v>
      </c>
      <c r="C40" s="15"/>
      <c r="D40" s="18"/>
      <c r="E40" s="17">
        <f>C40</f>
        <v>0</v>
      </c>
    </row>
    <row r="41" spans="2:5" s="20" customFormat="1" ht="14.25">
      <c r="B41" s="33" t="s">
        <v>15</v>
      </c>
      <c r="C41" s="15"/>
      <c r="D41" s="18"/>
      <c r="E41" s="17"/>
    </row>
    <row r="42" spans="2:5" s="3" customFormat="1" ht="15">
      <c r="B42" s="33" t="s">
        <v>7</v>
      </c>
      <c r="C42" s="37"/>
      <c r="D42" s="36"/>
      <c r="E42" s="38"/>
    </row>
    <row r="43" spans="2:5" s="3" customFormat="1" ht="15.75" thickBot="1">
      <c r="B43" s="33"/>
      <c r="C43" s="37"/>
      <c r="D43" s="36"/>
      <c r="E43" s="38"/>
    </row>
    <row r="44" spans="2:5" s="3" customFormat="1" ht="15.75" thickBot="1">
      <c r="B44" s="2" t="s">
        <v>6</v>
      </c>
      <c r="C44" s="22">
        <f>SUM(C40:C42)</f>
        <v>0</v>
      </c>
      <c r="D44" s="2"/>
      <c r="E44" s="24">
        <f>SUM(C44)</f>
        <v>0</v>
      </c>
    </row>
    <row r="45" spans="2:5" s="3" customFormat="1" ht="15">
      <c r="B45" s="36"/>
      <c r="C45" s="37"/>
      <c r="D45" s="36"/>
      <c r="E45" s="38"/>
    </row>
    <row r="46" spans="2:5" s="20" customFormat="1" ht="14.25">
      <c r="B46" s="33" t="s">
        <v>11</v>
      </c>
      <c r="C46" s="15">
        <v>100000</v>
      </c>
      <c r="D46" s="16">
        <v>41393</v>
      </c>
      <c r="E46" s="17">
        <f>SUM(C46)</f>
        <v>100000</v>
      </c>
    </row>
    <row r="47" spans="2:5" s="20" customFormat="1" ht="14.25">
      <c r="B47" s="33" t="s">
        <v>12</v>
      </c>
      <c r="C47" s="15">
        <v>90000</v>
      </c>
      <c r="D47" s="16">
        <v>41416</v>
      </c>
      <c r="E47" s="17">
        <f>SUM(C46+C47)</f>
        <v>190000</v>
      </c>
    </row>
    <row r="48" spans="2:5" s="20" customFormat="1" ht="14.25">
      <c r="B48" s="33" t="s">
        <v>13</v>
      </c>
      <c r="C48" s="15">
        <v>70000</v>
      </c>
      <c r="D48" s="16">
        <v>41444</v>
      </c>
      <c r="E48" s="17">
        <f>SUM(C46+C47+C48)</f>
        <v>260000</v>
      </c>
    </row>
    <row r="49" spans="2:5" s="20" customFormat="1" ht="14.25">
      <c r="B49" s="33"/>
      <c r="C49" s="15">
        <v>50000</v>
      </c>
      <c r="D49" s="16">
        <v>41457</v>
      </c>
      <c r="E49" s="17">
        <f>SUM(C46+C47+C48+C49)</f>
        <v>310000</v>
      </c>
    </row>
    <row r="50" spans="2:5" s="20" customFormat="1" ht="14.25">
      <c r="B50" s="33"/>
      <c r="C50" s="15">
        <v>70000</v>
      </c>
      <c r="D50" s="16">
        <v>41478</v>
      </c>
      <c r="E50" s="17">
        <f>SUM(C46+C47+C48+C49+C50)</f>
        <v>380000</v>
      </c>
    </row>
    <row r="51" spans="2:5" s="20" customFormat="1" ht="14.25">
      <c r="B51" s="33"/>
      <c r="C51" s="15">
        <v>100000</v>
      </c>
      <c r="D51" s="16">
        <v>41502</v>
      </c>
      <c r="E51" s="17">
        <f>SUM(C46+C47+C48+C49+C50+C51)</f>
        <v>480000</v>
      </c>
    </row>
    <row r="52" spans="2:5" s="20" customFormat="1" ht="14.25">
      <c r="B52" s="33"/>
      <c r="C52" s="15">
        <v>90000</v>
      </c>
      <c r="D52" s="16">
        <v>41533</v>
      </c>
      <c r="E52" s="17">
        <f>SUM(C46+C47+C48+C49+C50+C51+C52)</f>
        <v>570000</v>
      </c>
    </row>
    <row r="53" spans="2:5" s="20" customFormat="1" ht="14.25">
      <c r="B53" s="33"/>
      <c r="C53" s="15">
        <v>30000</v>
      </c>
      <c r="D53" s="16">
        <v>41550</v>
      </c>
      <c r="E53" s="17">
        <f>SUM(C46+C47+C48+C49+C50+C51+C52+C53)</f>
        <v>600000</v>
      </c>
    </row>
    <row r="54" spans="2:5" s="20" customFormat="1" ht="14.25">
      <c r="B54" s="33"/>
      <c r="C54" s="15">
        <v>25000</v>
      </c>
      <c r="D54" s="16">
        <v>41557</v>
      </c>
      <c r="E54" s="17">
        <f>SUM(C46+C47+C48+C49+C50+C51+C52+C53+C54)</f>
        <v>625000</v>
      </c>
    </row>
    <row r="55" spans="2:5" s="20" customFormat="1" ht="14.25">
      <c r="B55" s="33"/>
      <c r="C55" s="15">
        <v>29000</v>
      </c>
      <c r="D55" s="16">
        <v>41565</v>
      </c>
      <c r="E55" s="17">
        <f>SUM(C46+C47+C48+C49+C50+C51+C52+C53+C54+C55)</f>
        <v>654000</v>
      </c>
    </row>
    <row r="56" spans="2:5" s="20" customFormat="1" ht="14.25">
      <c r="B56" s="33"/>
      <c r="C56" s="15">
        <v>20000</v>
      </c>
      <c r="D56" s="16">
        <v>41585</v>
      </c>
      <c r="E56" s="17">
        <f>SUM(C46+C47+C48+C49+C50+C51+C52+C53+C54+C55+C56)</f>
        <v>674000</v>
      </c>
    </row>
    <row r="57" spans="2:5" s="20" customFormat="1" ht="14.25">
      <c r="B57" s="33"/>
      <c r="C57" s="15">
        <v>48000</v>
      </c>
      <c r="D57" s="16">
        <v>41600</v>
      </c>
      <c r="E57" s="17">
        <f>SUM(C46+C47+C48+C49+C50+C51+C52+C53+C54+C55+C56+C57)</f>
        <v>722000</v>
      </c>
    </row>
    <row r="58" spans="2:5" s="20" customFormat="1" ht="14.25">
      <c r="B58" s="33"/>
      <c r="C58" s="15"/>
      <c r="D58" s="16"/>
      <c r="E58" s="17"/>
    </row>
    <row r="59" spans="2:5" s="20" customFormat="1" ht="14.25">
      <c r="B59" s="33"/>
      <c r="C59" s="15"/>
      <c r="D59" s="16"/>
      <c r="E59" s="17"/>
    </row>
    <row r="60" spans="2:5" s="20" customFormat="1" ht="14.25">
      <c r="B60" s="33"/>
      <c r="C60" s="15"/>
      <c r="D60" s="16"/>
      <c r="E60" s="17"/>
    </row>
    <row r="61" spans="2:5" s="20" customFormat="1" ht="14.25">
      <c r="B61" s="33"/>
      <c r="C61" s="15"/>
      <c r="D61" s="16"/>
      <c r="E61" s="17"/>
    </row>
    <row r="62" spans="2:5" s="20" customFormat="1" ht="14.25">
      <c r="B62" s="33"/>
      <c r="C62" s="15"/>
      <c r="D62" s="16"/>
      <c r="E62" s="17"/>
    </row>
    <row r="63" spans="2:5" s="20" customFormat="1" ht="15" thickBot="1">
      <c r="B63" s="63"/>
      <c r="C63" s="15"/>
      <c r="D63" s="16"/>
      <c r="E63" s="17"/>
    </row>
    <row r="64" spans="2:5" s="3" customFormat="1" ht="18.75" customHeight="1" thickBot="1">
      <c r="B64" s="77" t="s">
        <v>6</v>
      </c>
      <c r="C64" s="75">
        <f>SUM(C46:C62)</f>
        <v>722000</v>
      </c>
      <c r="D64" s="76"/>
      <c r="E64" s="30">
        <f>E57</f>
        <v>722000</v>
      </c>
    </row>
    <row r="65" spans="2:5" s="3" customFormat="1" ht="26.25" customHeight="1" thickBot="1">
      <c r="B65" s="31" t="s">
        <v>27</v>
      </c>
      <c r="C65" s="78"/>
      <c r="D65" s="79"/>
      <c r="E65" s="74">
        <f>E19+E26+E32+E38+E44+E64</f>
        <v>1002000</v>
      </c>
    </row>
    <row r="66" spans="2:4" ht="15">
      <c r="B66" s="44"/>
      <c r="C66" s="59"/>
      <c r="D66" s="59"/>
    </row>
    <row r="67" spans="3:4" ht="12.75">
      <c r="C67" s="59"/>
      <c r="D67" s="59"/>
    </row>
    <row r="68" spans="3:4" ht="12.75">
      <c r="C68" s="60"/>
      <c r="D68" s="60"/>
    </row>
    <row r="69" spans="2:4" ht="12.75">
      <c r="B69" s="72" t="s">
        <v>16</v>
      </c>
      <c r="C69" s="60"/>
      <c r="D69" s="61"/>
    </row>
    <row r="70" spans="2:4" ht="12.75">
      <c r="B70" s="62" t="s">
        <v>29</v>
      </c>
      <c r="C70" s="60"/>
      <c r="D70" s="60"/>
    </row>
    <row r="71" spans="2:4" s="3" customFormat="1" ht="15">
      <c r="B71" s="54"/>
      <c r="C71" s="46"/>
      <c r="D71" s="46"/>
    </row>
    <row r="72" spans="2:4" s="3" customFormat="1" ht="15">
      <c r="B72" s="45"/>
      <c r="C72" s="46"/>
      <c r="D72" s="46"/>
    </row>
    <row r="73" spans="2:4" s="3" customFormat="1" ht="12.75">
      <c r="B73" s="50"/>
      <c r="C73" s="47"/>
      <c r="D73" s="47"/>
    </row>
    <row r="74" spans="2:4" s="3" customFormat="1" ht="12.75">
      <c r="B74" s="50"/>
      <c r="C74" s="47"/>
      <c r="D74" s="47"/>
    </row>
    <row r="75" spans="2:4" s="3" customFormat="1" ht="12.75">
      <c r="B75" s="50"/>
      <c r="C75" s="47"/>
      <c r="D75" s="48"/>
    </row>
    <row r="76" spans="2:4" s="3" customFormat="1" ht="12.75">
      <c r="B76" s="50"/>
      <c r="C76" s="47"/>
      <c r="D76" s="48"/>
    </row>
    <row r="77" spans="2:4" s="3" customFormat="1" ht="12.75">
      <c r="B77" s="50"/>
      <c r="C77" s="47"/>
      <c r="D77" s="48"/>
    </row>
    <row r="78" spans="2:4" s="3" customFormat="1" ht="12.75">
      <c r="B78" s="50"/>
      <c r="C78" s="47"/>
      <c r="D78" s="48"/>
    </row>
    <row r="79" spans="2:4" s="3" customFormat="1" ht="12.75">
      <c r="B79" s="50"/>
      <c r="C79" s="47"/>
      <c r="D79" s="48"/>
    </row>
    <row r="80" spans="2:4" s="3" customFormat="1" ht="12.75">
      <c r="B80" s="50"/>
      <c r="C80" s="47"/>
      <c r="D80" s="48"/>
    </row>
    <row r="81" spans="2:4" s="3" customFormat="1" ht="12.75">
      <c r="B81" s="50"/>
      <c r="C81" s="47"/>
      <c r="D81" s="48"/>
    </row>
    <row r="82" spans="2:4" s="3" customFormat="1" ht="12.75">
      <c r="B82" s="50"/>
      <c r="C82" s="47"/>
      <c r="D82" s="48"/>
    </row>
    <row r="83" spans="2:4" s="3" customFormat="1" ht="12.75">
      <c r="B83" s="50"/>
      <c r="C83" s="47"/>
      <c r="D83" s="49"/>
    </row>
    <row r="84" spans="2:4" s="3" customFormat="1" ht="12.75">
      <c r="B84" s="50"/>
      <c r="C84" s="47"/>
      <c r="D84" s="49"/>
    </row>
    <row r="85" spans="2:4" s="3" customFormat="1" ht="21" customHeight="1">
      <c r="B85" s="50"/>
      <c r="C85" s="49"/>
      <c r="D85" s="49"/>
    </row>
    <row r="86" spans="2:4" s="3" customFormat="1" ht="12.75">
      <c r="B86" s="62"/>
      <c r="C86" s="62"/>
      <c r="D86" s="62"/>
    </row>
    <row r="87" ht="14.25">
      <c r="B87" s="41"/>
    </row>
    <row r="88" ht="14.25">
      <c r="B88" s="42"/>
    </row>
  </sheetData>
  <sheetProtection/>
  <printOptions/>
  <pageMargins left="0.3937007874015748" right="0" top="0.5905511811023623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kroslakova_m</dc:creator>
  <cp:keywords/>
  <dc:description/>
  <cp:lastModifiedBy>Koršepová Martina</cp:lastModifiedBy>
  <cp:lastPrinted>2013-12-02T08:08:13Z</cp:lastPrinted>
  <dcterms:created xsi:type="dcterms:W3CDTF">2005-09-22T10:06:43Z</dcterms:created>
  <dcterms:modified xsi:type="dcterms:W3CDTF">2013-12-02T10:45:58Z</dcterms:modified>
  <cp:category/>
  <cp:version/>
  <cp:contentType/>
  <cp:contentStatus/>
</cp:coreProperties>
</file>