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-KOVACSOVA2_E\AppData\Local\Microsoft\Windows\INetCache\Content.Outlook\5K8VISTX\"/>
    </mc:Choice>
  </mc:AlternateContent>
  <bookViews>
    <workbookView xWindow="0" yWindow="0" windowWidth="21690" windowHeight="7980"/>
  </bookViews>
  <sheets>
    <sheet name="rok 202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6" i="2" l="1"/>
  <c r="M46" i="2"/>
  <c r="L46" i="2"/>
  <c r="K46" i="2"/>
  <c r="J46" i="2"/>
  <c r="I46" i="2"/>
  <c r="H46" i="2"/>
  <c r="G46" i="2"/>
  <c r="F46" i="2"/>
  <c r="E46" i="2"/>
  <c r="D46" i="2"/>
  <c r="C46" i="2"/>
  <c r="N45" i="2"/>
  <c r="M45" i="2"/>
  <c r="L45" i="2"/>
  <c r="K45" i="2"/>
  <c r="J45" i="2"/>
  <c r="H45" i="2"/>
  <c r="G45" i="2"/>
  <c r="E45" i="2"/>
  <c r="D45" i="2"/>
  <c r="C45" i="2"/>
  <c r="N44" i="2"/>
  <c r="M44" i="2"/>
  <c r="L44" i="2"/>
  <c r="K44" i="2"/>
  <c r="J44" i="2"/>
  <c r="I44" i="2"/>
  <c r="H44" i="2"/>
  <c r="G44" i="2"/>
  <c r="F44" i="2"/>
  <c r="E44" i="2"/>
  <c r="D44" i="2"/>
  <c r="C44" i="2"/>
  <c r="N43" i="2"/>
  <c r="M43" i="2"/>
  <c r="L43" i="2"/>
  <c r="K43" i="2"/>
  <c r="J43" i="2"/>
  <c r="I43" i="2"/>
  <c r="H43" i="2"/>
  <c r="G43" i="2"/>
  <c r="F43" i="2"/>
  <c r="E43" i="2"/>
  <c r="D43" i="2"/>
  <c r="C43" i="2"/>
  <c r="N40" i="2"/>
  <c r="M40" i="2"/>
  <c r="L40" i="2"/>
  <c r="K40" i="2"/>
  <c r="J40" i="2"/>
  <c r="H40" i="2"/>
  <c r="F40" i="2"/>
  <c r="E40" i="2"/>
  <c r="C40" i="2"/>
  <c r="N39" i="2"/>
  <c r="M39" i="2"/>
  <c r="L39" i="2"/>
  <c r="K39" i="2"/>
  <c r="J39" i="2"/>
  <c r="I39" i="2"/>
  <c r="H39" i="2"/>
  <c r="G39" i="2"/>
  <c r="F39" i="2"/>
  <c r="E39" i="2"/>
  <c r="D39" i="2"/>
  <c r="C39" i="2"/>
  <c r="N38" i="2"/>
  <c r="M38" i="2"/>
  <c r="L38" i="2"/>
  <c r="K38" i="2"/>
  <c r="J38" i="2"/>
  <c r="I38" i="2"/>
  <c r="H38" i="2"/>
  <c r="G38" i="2"/>
  <c r="F38" i="2"/>
  <c r="E38" i="2"/>
  <c r="D38" i="2"/>
  <c r="C38" i="2"/>
  <c r="N37" i="2"/>
  <c r="M37" i="2"/>
  <c r="L37" i="2"/>
  <c r="K37" i="2"/>
  <c r="J37" i="2"/>
  <c r="I37" i="2"/>
  <c r="H37" i="2"/>
  <c r="G37" i="2"/>
  <c r="F37" i="2"/>
  <c r="E37" i="2"/>
  <c r="D37" i="2"/>
  <c r="C37" i="2"/>
  <c r="N36" i="2"/>
  <c r="M36" i="2"/>
  <c r="L36" i="2"/>
  <c r="K36" i="2"/>
  <c r="J36" i="2"/>
  <c r="I36" i="2"/>
  <c r="H36" i="2"/>
  <c r="G36" i="2"/>
  <c r="F36" i="2"/>
  <c r="E36" i="2"/>
  <c r="D36" i="2"/>
  <c r="C36" i="2"/>
  <c r="P32" i="2"/>
  <c r="O32" i="2"/>
  <c r="P31" i="2"/>
  <c r="O31" i="2"/>
  <c r="P30" i="2"/>
  <c r="O30" i="2"/>
  <c r="P29" i="2"/>
  <c r="O29" i="2"/>
  <c r="P28" i="2"/>
  <c r="O28" i="2"/>
  <c r="P25" i="2"/>
  <c r="O25" i="2"/>
  <c r="P24" i="2"/>
  <c r="O24" i="2"/>
  <c r="P23" i="2"/>
  <c r="O23" i="2"/>
  <c r="P22" i="2"/>
  <c r="O22" i="2"/>
  <c r="P21" i="2"/>
  <c r="O21" i="2"/>
  <c r="O17" i="2"/>
  <c r="O16" i="2"/>
  <c r="O15" i="2"/>
  <c r="O14" i="2"/>
  <c r="O13" i="2"/>
  <c r="O10" i="2"/>
  <c r="O9" i="2"/>
  <c r="O8" i="2"/>
  <c r="O7" i="2"/>
  <c r="O6" i="2"/>
  <c r="O36" i="2" l="1"/>
  <c r="O38" i="2"/>
  <c r="O46" i="2"/>
  <c r="O37" i="2"/>
  <c r="O40" i="2"/>
  <c r="O44" i="2"/>
  <c r="O45" i="2"/>
  <c r="O39" i="2"/>
  <c r="O43" i="2"/>
</calcChain>
</file>

<file path=xl/sharedStrings.xml><?xml version="1.0" encoding="utf-8"?>
<sst xmlns="http://schemas.openxmlformats.org/spreadsheetml/2006/main" count="163" uniqueCount="35">
  <si>
    <t xml:space="preserve">január 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</si>
  <si>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</si>
  <si>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</si>
  <si>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</si>
  <si>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</si>
  <si>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</si>
  <si>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</si>
  <si>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</si>
  <si>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</si>
  <si>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</si>
  <si>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</si>
  <si>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</si>
  <si>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>Úrazový príplatok</t>
  </si>
  <si>
    <t>Úrazová renta</t>
  </si>
  <si>
    <t>Jednorazové vyrovnanie</t>
  </si>
  <si>
    <t>Pozostalostná úrazová renta</t>
  </si>
  <si>
    <t>Jednorazové odškodnenie</t>
  </si>
  <si>
    <t>Pracovná rehabilitácia a rehabilitačné</t>
  </si>
  <si>
    <t>Rekvalifikácia a rekvalifikačné</t>
  </si>
  <si>
    <t>Náhrada za bolesť a náhrada za sťaženie spoločenského uplatnenia</t>
  </si>
  <si>
    <t>Náhrada nákladov spojených s liečením</t>
  </si>
  <si>
    <t>Náhrada nákladov spojených s pohrebom</t>
  </si>
  <si>
    <t>január</t>
  </si>
  <si>
    <r>
      <t xml:space="preserve">Úrazové dávky </t>
    </r>
    <r>
      <rPr>
        <sz val="10"/>
        <rFont val="Arial"/>
        <family val="2"/>
        <charset val="238"/>
      </rPr>
      <t>(vyplatené zo ZFÚP)</t>
    </r>
  </si>
  <si>
    <t>rok 2021</t>
  </si>
  <si>
    <t>Výdavky na úrazové dávky v €</t>
  </si>
  <si>
    <t xml:space="preserve">Druh dávky </t>
  </si>
  <si>
    <t>-</t>
  </si>
  <si>
    <r>
      <t>spolu v roku</t>
    </r>
    <r>
      <rPr>
        <vertAlign val="superscript"/>
        <sz val="10"/>
        <rFont val="Arial"/>
        <family val="2"/>
        <charset val="238"/>
      </rPr>
      <t xml:space="preserve"> </t>
    </r>
  </si>
  <si>
    <t xml:space="preserve">priemerný mesačný počet </t>
  </si>
  <si>
    <t>Počty vyplatených úrazových dávok</t>
  </si>
  <si>
    <t>Priemerné výšky úrazových dávok v €</t>
  </si>
  <si>
    <t xml:space="preserve">priemerná mesačná výška </t>
  </si>
  <si>
    <t xml:space="preserve">Spolu </t>
  </si>
  <si>
    <t>Výplata poistných plnení minulých rokov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</si>
</sst>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6">
    <xf numFmtId="0" fontId="0" fillId="0" borderId="0" xfId="0"/>
    <xf numFmtId="0" fontId="2" fillId="0" borderId="0" xfId="1" applyFont="1" applyFill="1" applyBorder="1"/>
    <xf numFmtId="0" fontId="2" fillId="0" borderId="0" xfId="1" applyFont="1" applyFill="1" applyBorder="1" applyAlignment="1">
      <alignment horizontal="right"/>
    </xf>
    <xf numFmtId="3" fontId="2" fillId="0" borderId="0" xfId="1" applyNumberFormat="1" applyFont="1" applyFill="1" applyBorder="1"/>
    <xf numFmtId="3" fontId="2" fillId="0" borderId="6" xfId="1" applyNumberFormat="1" applyFont="1" applyFill="1" applyBorder="1"/>
    <xf numFmtId="4" fontId="2" fillId="0" borderId="0" xfId="1" applyNumberFormat="1" applyFont="1" applyFill="1" applyBorder="1"/>
    <xf numFmtId="0" fontId="3" fillId="0" borderId="0" xfId="1" applyFont="1" applyFill="1" applyBorder="1"/>
    <xf numFmtId="3" fontId="2" fillId="0" borderId="0" xfId="4" applyNumberFormat="1" applyFont="1" applyFill="1" applyBorder="1"/>
    <xf numFmtId="0" fontId="4" fillId="0" borderId="0" xfId="0" applyFont="1" applyFill="1" applyBorder="1"/>
    <xf numFmtId="0" fontId="5" fillId="0" borderId="0" xfId="0" applyFont="1" applyFill="1" applyBorder="1"/>
    <xf numFmtId="0" fontId="1" fillId="0" borderId="7" xfId="1" applyFont="1" applyFill="1" applyBorder="1"/>
    <xf numFmtId="0" fontId="1" fillId="0" borderId="8" xfId="1" quotePrefix="1" applyFont="1" applyFill="1" applyBorder="1" applyAlignment="1">
      <alignment horizontal="center"/>
    </xf>
    <xf numFmtId="0" fontId="1" fillId="0" borderId="9" xfId="1" quotePrefix="1" applyFont="1" applyFill="1" applyBorder="1" applyAlignment="1">
      <alignment horizontal="center"/>
    </xf>
    <xf numFmtId="0" fontId="1" fillId="0" borderId="10" xfId="1" quotePrefix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3" fontId="1" fillId="0" borderId="11" xfId="2" applyNumberFormat="1" applyFont="1" applyFill="1" applyBorder="1" applyAlignment="1">
      <alignment horizontal="left"/>
    </xf>
    <xf numFmtId="4" fontId="1" fillId="0" borderId="12" xfId="1" applyNumberFormat="1" applyFont="1" applyFill="1" applyBorder="1"/>
    <xf numFmtId="3" fontId="1" fillId="0" borderId="5" xfId="1" applyNumberFormat="1" applyFont="1" applyFill="1" applyBorder="1"/>
    <xf numFmtId="3" fontId="1" fillId="0" borderId="13" xfId="1" applyNumberFormat="1" applyFont="1" applyFill="1" applyBorder="1"/>
    <xf numFmtId="4" fontId="1" fillId="0" borderId="11" xfId="1" applyNumberFormat="1" applyFont="1" applyFill="1" applyBorder="1"/>
    <xf numFmtId="3" fontId="1" fillId="0" borderId="14" xfId="2" applyNumberFormat="1" applyFont="1" applyFill="1" applyBorder="1" applyAlignment="1">
      <alignment horizontal="left"/>
    </xf>
    <xf numFmtId="4" fontId="1" fillId="0" borderId="15" xfId="1" applyNumberFormat="1" applyFont="1" applyFill="1" applyBorder="1"/>
    <xf numFmtId="3" fontId="1" fillId="0" borderId="1" xfId="1" applyNumberFormat="1" applyFont="1" applyFill="1" applyBorder="1"/>
    <xf numFmtId="3" fontId="1" fillId="0" borderId="16" xfId="1" applyNumberFormat="1" applyFont="1" applyFill="1" applyBorder="1"/>
    <xf numFmtId="4" fontId="1" fillId="0" borderId="14" xfId="1" applyNumberFormat="1" applyFont="1" applyFill="1" applyBorder="1"/>
    <xf numFmtId="3" fontId="1" fillId="0" borderId="14" xfId="2" applyNumberFormat="1" applyFont="1" applyFill="1" applyBorder="1"/>
    <xf numFmtId="0" fontId="1" fillId="0" borderId="14" xfId="2" applyFont="1" applyFill="1" applyBorder="1" applyAlignment="1">
      <alignment horizontal="left"/>
    </xf>
    <xf numFmtId="0" fontId="1" fillId="0" borderId="14" xfId="2" applyFont="1" applyFill="1" applyBorder="1" applyAlignment="1">
      <alignment horizontal="left" wrapText="1"/>
    </xf>
    <xf numFmtId="0" fontId="1" fillId="0" borderId="17" xfId="2" applyFont="1" applyFill="1" applyBorder="1" applyAlignment="1">
      <alignment horizontal="left"/>
    </xf>
    <xf numFmtId="4" fontId="1" fillId="0" borderId="18" xfId="1" applyNumberFormat="1" applyFont="1" applyFill="1" applyBorder="1"/>
    <xf numFmtId="3" fontId="1" fillId="0" borderId="2" xfId="1" applyNumberFormat="1" applyFont="1" applyFill="1" applyBorder="1"/>
    <xf numFmtId="3" fontId="1" fillId="0" borderId="19" xfId="1" applyNumberFormat="1" applyFont="1" applyFill="1" applyBorder="1"/>
    <xf numFmtId="4" fontId="1" fillId="0" borderId="17" xfId="1" applyNumberFormat="1" applyFont="1" applyFill="1" applyBorder="1"/>
    <xf numFmtId="0" fontId="1" fillId="0" borderId="7" xfId="2" applyFont="1" applyFill="1" applyBorder="1" applyAlignment="1">
      <alignment horizontal="left"/>
    </xf>
    <xf numFmtId="4" fontId="1" fillId="0" borderId="8" xfId="1" applyNumberFormat="1" applyFont="1" applyFill="1" applyBorder="1"/>
    <xf numFmtId="3" fontId="1" fillId="0" borderId="9" xfId="1" applyNumberFormat="1" applyFont="1" applyFill="1" applyBorder="1"/>
    <xf numFmtId="3" fontId="1" fillId="0" borderId="10" xfId="1" applyNumberFormat="1" applyFont="1" applyFill="1" applyBorder="1"/>
    <xf numFmtId="4" fontId="1" fillId="0" borderId="7" xfId="1" applyNumberFormat="1" applyFont="1" applyFill="1" applyBorder="1"/>
    <xf numFmtId="4" fontId="1" fillId="0" borderId="5" xfId="1" applyNumberFormat="1" applyFont="1" applyFill="1" applyBorder="1"/>
    <xf numFmtId="4" fontId="1" fillId="0" borderId="13" xfId="1" applyNumberFormat="1" applyFont="1" applyFill="1" applyBorder="1"/>
    <xf numFmtId="4" fontId="1" fillId="0" borderId="1" xfId="1" applyNumberFormat="1" applyFont="1" applyFill="1" applyBorder="1"/>
    <xf numFmtId="4" fontId="1" fillId="0" borderId="16" xfId="1" applyNumberFormat="1" applyFont="1" applyFill="1" applyBorder="1"/>
    <xf numFmtId="4" fontId="1" fillId="0" borderId="15" xfId="1" applyNumberFormat="1" applyFont="1" applyFill="1" applyBorder="1" applyAlignment="1">
      <alignment horizontal="center"/>
    </xf>
    <xf numFmtId="4" fontId="1" fillId="0" borderId="1" xfId="1" applyNumberFormat="1" applyFont="1" applyFill="1" applyBorder="1" applyAlignment="1">
      <alignment horizontal="center"/>
    </xf>
    <xf numFmtId="4" fontId="1" fillId="0" borderId="16" xfId="1" applyNumberFormat="1" applyFont="1" applyFill="1" applyBorder="1" applyAlignment="1">
      <alignment horizontal="center"/>
    </xf>
    <xf numFmtId="4" fontId="1" fillId="0" borderId="14" xfId="1" applyNumberFormat="1" applyFont="1" applyFill="1" applyBorder="1" applyAlignment="1">
      <alignment horizontal="center"/>
    </xf>
    <xf numFmtId="4" fontId="1" fillId="0" borderId="2" xfId="1" applyNumberFormat="1" applyFont="1" applyFill="1" applyBorder="1"/>
    <xf numFmtId="4" fontId="1" fillId="0" borderId="19" xfId="1" applyNumberFormat="1" applyFont="1" applyFill="1" applyBorder="1"/>
    <xf numFmtId="4" fontId="1" fillId="0" borderId="9" xfId="1" applyNumberFormat="1" applyFont="1" applyFill="1" applyBorder="1"/>
    <xf numFmtId="4" fontId="1" fillId="0" borderId="10" xfId="1" applyNumberFormat="1" applyFont="1" applyFill="1" applyBorder="1"/>
    <xf numFmtId="2" fontId="7" fillId="0" borderId="20" xfId="0" applyNumberFormat="1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/>
    </xf>
    <xf numFmtId="3" fontId="1" fillId="0" borderId="12" xfId="1" applyNumberFormat="1" applyFont="1" applyFill="1" applyBorder="1"/>
    <xf numFmtId="3" fontId="1" fillId="0" borderId="11" xfId="1" applyNumberFormat="1" applyFont="1" applyFill="1" applyBorder="1"/>
    <xf numFmtId="3" fontId="1" fillId="0" borderId="21" xfId="1" applyNumberFormat="1" applyFont="1" applyFill="1" applyBorder="1"/>
    <xf numFmtId="3" fontId="1" fillId="0" borderId="15" xfId="1" applyNumberFormat="1" applyFont="1" applyFill="1" applyBorder="1"/>
    <xf numFmtId="3" fontId="1" fillId="0" borderId="14" xfId="1" applyNumberFormat="1" applyFont="1" applyFill="1" applyBorder="1"/>
    <xf numFmtId="3" fontId="1" fillId="0" borderId="22" xfId="1" applyNumberFormat="1" applyFont="1" applyFill="1" applyBorder="1"/>
    <xf numFmtId="3" fontId="1" fillId="0" borderId="15" xfId="3" applyNumberFormat="1" applyFont="1" applyFill="1" applyBorder="1" applyProtection="1">
      <protection locked="0"/>
    </xf>
    <xf numFmtId="3" fontId="1" fillId="0" borderId="18" xfId="1" applyNumberFormat="1" applyFont="1" applyFill="1" applyBorder="1"/>
    <xf numFmtId="3" fontId="1" fillId="0" borderId="17" xfId="1" applyNumberFormat="1" applyFont="1" applyFill="1" applyBorder="1"/>
    <xf numFmtId="3" fontId="1" fillId="0" borderId="23" xfId="1" applyNumberFormat="1" applyFont="1" applyFill="1" applyBorder="1"/>
    <xf numFmtId="3" fontId="1" fillId="0" borderId="8" xfId="1" applyNumberFormat="1" applyFont="1" applyFill="1" applyBorder="1"/>
    <xf numFmtId="3" fontId="1" fillId="0" borderId="7" xfId="1" applyNumberFormat="1" applyFont="1" applyFill="1" applyBorder="1"/>
    <xf numFmtId="3" fontId="1" fillId="0" borderId="20" xfId="1" applyNumberFormat="1" applyFont="1" applyFill="1" applyBorder="1"/>
    <xf numFmtId="0" fontId="7" fillId="0" borderId="7" xfId="0" applyFont="1" applyFill="1" applyBorder="1" applyAlignment="1">
      <alignment horizontal="center" wrapText="1"/>
    </xf>
    <xf numFmtId="4" fontId="1" fillId="0" borderId="3" xfId="1" applyNumberFormat="1" applyFont="1" applyFill="1" applyBorder="1"/>
    <xf numFmtId="4" fontId="1" fillId="0" borderId="4" xfId="1" applyNumberFormat="1" applyFont="1" applyFill="1" applyBorder="1"/>
    <xf numFmtId="4" fontId="1" fillId="0" borderId="24" xfId="1" applyNumberFormat="1" applyFont="1" applyFill="1" applyBorder="1"/>
    <xf numFmtId="4" fontId="1" fillId="0" borderId="25" xfId="1" applyNumberFormat="1" applyFont="1" applyFill="1" applyBorder="1"/>
    <xf numFmtId="4" fontId="1" fillId="0" borderId="26" xfId="1" applyNumberFormat="1" applyFont="1" applyFill="1" applyBorder="1"/>
    <xf numFmtId="4" fontId="1" fillId="0" borderId="28" xfId="1" applyNumberFormat="1" applyFont="1" applyFill="1" applyBorder="1"/>
    <xf numFmtId="4" fontId="1" fillId="0" borderId="29" xfId="1" applyNumberFormat="1" applyFont="1" applyFill="1" applyBorder="1"/>
    <xf numFmtId="4" fontId="1" fillId="0" borderId="30" xfId="1" applyNumberFormat="1" applyFont="1" applyFill="1" applyBorder="1"/>
    <xf numFmtId="4" fontId="1" fillId="0" borderId="27" xfId="1" applyNumberFormat="1" applyFont="1" applyFill="1" applyBorder="1"/>
    <xf numFmtId="0" fontId="1" fillId="0" borderId="27" xfId="2" applyFont="1" applyFill="1" applyBorder="1" applyAlignment="1">
      <alignment horizontal="left"/>
    </xf>
  </cellXfs>
  <cellStyles count="5">
    <cellStyle name="Normálna" xfId="0" builtinId="0"/>
    <cellStyle name="normálne_V ZFNP január 2010 2" xfId="2"/>
    <cellStyle name="normálne_Zošit13" xfId="4"/>
    <cellStyle name="normálne_Zošit16 2" xfId="1"/>
    <cellStyle name="normálne_Zošit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8"/>
  <sheetViews>
    <sheetView tabSelected="1" workbookViewId="0"/>
  </sheetViews>
  <sheetFormatPr defaultRowHeight="15.75" x14ac:dyDescent="0.25"/>
  <cols>
    <col min="1" max="1" width="3.42578125" style="1" customWidth="1"/>
    <col min="2" max="2" width="35.5703125" style="1" customWidth="1"/>
    <col min="3" max="14" width="11.5703125" style="1" customWidth="1"/>
    <col min="15" max="15" width="13.42578125" style="1" customWidth="1"/>
    <col min="16" max="16" width="13" style="1" customWidth="1"/>
    <col min="17" max="17" width="17.42578125" style="1" customWidth="1"/>
    <col min="18" max="16384" width="9.140625" style="1"/>
  </cols>
  <sheetData>
    <row r="1" spans="2:17" ht="25.5" customHeight="1" x14ac:dyDescent="0.25">
      <c r="B1" s="8" t="s">
        <v>23</v>
      </c>
      <c r="C1" s="5"/>
      <c r="D1" s="5"/>
    </row>
    <row r="2" spans="2:17" x14ac:dyDescent="0.25">
      <c r="B2" s="8" t="s">
        <v>24</v>
      </c>
      <c r="O2" s="2"/>
    </row>
    <row r="3" spans="2:17" x14ac:dyDescent="0.25">
      <c r="B3" s="8"/>
      <c r="O3" s="2"/>
    </row>
    <row r="4" spans="2:17" ht="16.5" thickBot="1" x14ac:dyDescent="0.3">
      <c r="B4" s="9" t="s">
        <v>25</v>
      </c>
      <c r="O4" s="2"/>
    </row>
    <row r="5" spans="2:17" ht="19.5" customHeight="1" thickBot="1" x14ac:dyDescent="0.3">
      <c r="B5" s="10" t="s">
        <v>26</v>
      </c>
      <c r="C5" s="11" t="s">
        <v>0</v>
      </c>
      <c r="D5" s="12" t="s">
        <v>1</v>
      </c>
      <c r="E5" s="12" t="s">
        <v>2</v>
      </c>
      <c r="F5" s="12" t="s">
        <v>3</v>
      </c>
      <c r="G5" s="12" t="s">
        <v>4</v>
      </c>
      <c r="H5" s="12" t="s">
        <v>5</v>
      </c>
      <c r="I5" s="12" t="s">
        <v>6</v>
      </c>
      <c r="J5" s="12" t="s">
        <v>7</v>
      </c>
      <c r="K5" s="12" t="s">
        <v>8</v>
      </c>
      <c r="L5" s="12" t="s">
        <v>9</v>
      </c>
      <c r="M5" s="12" t="s">
        <v>10</v>
      </c>
      <c r="N5" s="13" t="s">
        <v>11</v>
      </c>
      <c r="O5" s="14" t="s">
        <v>28</v>
      </c>
    </row>
    <row r="6" spans="2:17" ht="12.75" customHeight="1" x14ac:dyDescent="0.25">
      <c r="B6" s="15" t="s">
        <v>12</v>
      </c>
      <c r="C6" s="16">
        <v>668154.22</v>
      </c>
      <c r="D6" s="38">
        <v>1011596.09</v>
      </c>
      <c r="E6" s="38">
        <v>998971</v>
      </c>
      <c r="F6" s="38">
        <v>912712.96</v>
      </c>
      <c r="G6" s="38">
        <v>794417.34</v>
      </c>
      <c r="H6" s="38">
        <v>628134.31999999995</v>
      </c>
      <c r="I6" s="38">
        <v>581828.39</v>
      </c>
      <c r="J6" s="38">
        <v>605423.64</v>
      </c>
      <c r="K6" s="38">
        <v>531152.31000000006</v>
      </c>
      <c r="L6" s="38">
        <v>558118.55000000005</v>
      </c>
      <c r="M6" s="38">
        <v>550658.11</v>
      </c>
      <c r="N6" s="39">
        <v>660549.81999999995</v>
      </c>
      <c r="O6" s="19">
        <f>SUM(C6:N6)</f>
        <v>8501716.75</v>
      </c>
    </row>
    <row r="7" spans="2:17" ht="12.75" customHeight="1" x14ac:dyDescent="0.25">
      <c r="B7" s="20" t="s">
        <v>13</v>
      </c>
      <c r="C7" s="21">
        <v>2400891.44</v>
      </c>
      <c r="D7" s="40">
        <v>2434192.11</v>
      </c>
      <c r="E7" s="40">
        <v>2372126.0499999998</v>
      </c>
      <c r="F7" s="40">
        <v>2693361.18</v>
      </c>
      <c r="G7" s="40">
        <v>2505029.9300000002</v>
      </c>
      <c r="H7" s="40">
        <v>2416600.87</v>
      </c>
      <c r="I7" s="40">
        <v>2430430.85</v>
      </c>
      <c r="J7" s="40">
        <v>2404105.19</v>
      </c>
      <c r="K7" s="40">
        <v>2481911.3600000003</v>
      </c>
      <c r="L7" s="40">
        <v>2404116.2599999998</v>
      </c>
      <c r="M7" s="40">
        <v>2392262.9700000002</v>
      </c>
      <c r="N7" s="41">
        <v>2424648.7800000003</v>
      </c>
      <c r="O7" s="24">
        <f t="shared" ref="O7:O17" si="0">SUM(C7:N7)</f>
        <v>29359676.990000002</v>
      </c>
    </row>
    <row r="8" spans="2:17" ht="12.75" customHeight="1" x14ac:dyDescent="0.25">
      <c r="B8" s="25" t="s">
        <v>14</v>
      </c>
      <c r="C8" s="21">
        <v>4467.1000000000004</v>
      </c>
      <c r="D8" s="40">
        <v>8970.9</v>
      </c>
      <c r="E8" s="40">
        <v>11148.9</v>
      </c>
      <c r="F8" s="40">
        <v>2666.3</v>
      </c>
      <c r="G8" s="40">
        <v>6666.5</v>
      </c>
      <c r="H8" s="40">
        <v>7160.3</v>
      </c>
      <c r="I8" s="40">
        <v>8500.4</v>
      </c>
      <c r="J8" s="40">
        <v>1661.3</v>
      </c>
      <c r="K8" s="40">
        <v>9482.2000000000007</v>
      </c>
      <c r="L8" s="40">
        <v>9500.1</v>
      </c>
      <c r="M8" s="40">
        <v>4342.3999999999996</v>
      </c>
      <c r="N8" s="41">
        <v>15288.3</v>
      </c>
      <c r="O8" s="24">
        <f t="shared" si="0"/>
        <v>89854.700000000012</v>
      </c>
      <c r="Q8" s="3"/>
    </row>
    <row r="9" spans="2:17" ht="12.75" customHeight="1" x14ac:dyDescent="0.25">
      <c r="B9" s="25" t="s">
        <v>15</v>
      </c>
      <c r="C9" s="21">
        <v>26606.3</v>
      </c>
      <c r="D9" s="40">
        <v>26583.8</v>
      </c>
      <c r="E9" s="40">
        <v>26598</v>
      </c>
      <c r="F9" s="40">
        <v>26471.100000000002</v>
      </c>
      <c r="G9" s="40">
        <v>26471.100000000002</v>
      </c>
      <c r="H9" s="40">
        <v>26418.600000000002</v>
      </c>
      <c r="I9" s="40">
        <v>25984</v>
      </c>
      <c r="J9" s="40">
        <v>25984</v>
      </c>
      <c r="K9" s="40">
        <v>25533.8</v>
      </c>
      <c r="L9" s="40">
        <v>28023.200000000001</v>
      </c>
      <c r="M9" s="40">
        <v>26484.2</v>
      </c>
      <c r="N9" s="41">
        <v>26334.799999999999</v>
      </c>
      <c r="O9" s="24">
        <f t="shared" si="0"/>
        <v>317492.90000000002</v>
      </c>
    </row>
    <row r="10" spans="2:17" ht="12.75" customHeight="1" x14ac:dyDescent="0.25">
      <c r="B10" s="25" t="s">
        <v>16</v>
      </c>
      <c r="C10" s="21">
        <v>38809.4</v>
      </c>
      <c r="D10" s="40">
        <v>0</v>
      </c>
      <c r="E10" s="40">
        <v>69587.399999999994</v>
      </c>
      <c r="F10" s="40">
        <v>11897.8</v>
      </c>
      <c r="G10" s="40">
        <v>0</v>
      </c>
      <c r="H10" s="40">
        <v>96270.7</v>
      </c>
      <c r="I10" s="40">
        <v>0</v>
      </c>
      <c r="J10" s="40">
        <v>126393.3</v>
      </c>
      <c r="K10" s="40">
        <v>7089.99</v>
      </c>
      <c r="L10" s="40">
        <v>20899.7</v>
      </c>
      <c r="M10" s="40">
        <v>31258.400000000001</v>
      </c>
      <c r="N10" s="41">
        <v>58712.3</v>
      </c>
      <c r="O10" s="24">
        <f t="shared" si="0"/>
        <v>460918.99</v>
      </c>
    </row>
    <row r="11" spans="2:17" ht="12.75" customHeight="1" x14ac:dyDescent="0.25">
      <c r="B11" s="20" t="s">
        <v>17</v>
      </c>
      <c r="C11" s="42" t="s">
        <v>27</v>
      </c>
      <c r="D11" s="43" t="s">
        <v>27</v>
      </c>
      <c r="E11" s="43" t="s">
        <v>27</v>
      </c>
      <c r="F11" s="43" t="s">
        <v>27</v>
      </c>
      <c r="G11" s="43" t="s">
        <v>27</v>
      </c>
      <c r="H11" s="43" t="s">
        <v>27</v>
      </c>
      <c r="I11" s="43" t="s">
        <v>27</v>
      </c>
      <c r="J11" s="43" t="s">
        <v>27</v>
      </c>
      <c r="K11" s="43" t="s">
        <v>27</v>
      </c>
      <c r="L11" s="43" t="s">
        <v>27</v>
      </c>
      <c r="M11" s="43" t="s">
        <v>27</v>
      </c>
      <c r="N11" s="44" t="s">
        <v>27</v>
      </c>
      <c r="O11" s="45" t="s">
        <v>27</v>
      </c>
    </row>
    <row r="12" spans="2:17" ht="12.75" customHeight="1" x14ac:dyDescent="0.25">
      <c r="B12" s="26" t="s">
        <v>18</v>
      </c>
      <c r="C12" s="42" t="s">
        <v>27</v>
      </c>
      <c r="D12" s="43" t="s">
        <v>27</v>
      </c>
      <c r="E12" s="43" t="s">
        <v>27</v>
      </c>
      <c r="F12" s="43" t="s">
        <v>27</v>
      </c>
      <c r="G12" s="43" t="s">
        <v>27</v>
      </c>
      <c r="H12" s="43" t="s">
        <v>27</v>
      </c>
      <c r="I12" s="43" t="s">
        <v>27</v>
      </c>
      <c r="J12" s="43" t="s">
        <v>27</v>
      </c>
      <c r="K12" s="43" t="s">
        <v>27</v>
      </c>
      <c r="L12" s="43" t="s">
        <v>27</v>
      </c>
      <c r="M12" s="43" t="s">
        <v>27</v>
      </c>
      <c r="N12" s="44" t="s">
        <v>27</v>
      </c>
      <c r="O12" s="45" t="s">
        <v>27</v>
      </c>
    </row>
    <row r="13" spans="2:17" ht="25.5" customHeight="1" x14ac:dyDescent="0.25">
      <c r="B13" s="27" t="s">
        <v>19</v>
      </c>
      <c r="C13" s="21">
        <v>1224920.8199999998</v>
      </c>
      <c r="D13" s="40">
        <v>819235.29999999993</v>
      </c>
      <c r="E13" s="40">
        <v>721868.3</v>
      </c>
      <c r="F13" s="40">
        <v>1038665.2000000001</v>
      </c>
      <c r="G13" s="40">
        <v>1107018.5999999999</v>
      </c>
      <c r="H13" s="40">
        <v>1245474.3</v>
      </c>
      <c r="I13" s="40">
        <v>1236976.17</v>
      </c>
      <c r="J13" s="40">
        <v>1071266.4500000002</v>
      </c>
      <c r="K13" s="40">
        <v>680062.12999999989</v>
      </c>
      <c r="L13" s="40">
        <v>939676.70000000007</v>
      </c>
      <c r="M13" s="40">
        <v>998794.3600000001</v>
      </c>
      <c r="N13" s="41">
        <v>891423.02</v>
      </c>
      <c r="O13" s="24">
        <f>SUM(C13:N13)</f>
        <v>11975381.349999998</v>
      </c>
    </row>
    <row r="14" spans="2:17" ht="12.75" customHeight="1" x14ac:dyDescent="0.25">
      <c r="B14" s="26" t="s">
        <v>20</v>
      </c>
      <c r="C14" s="21">
        <v>10182.799999999999</v>
      </c>
      <c r="D14" s="40">
        <v>9372.5000000000018</v>
      </c>
      <c r="E14" s="40">
        <v>9273.8000000000011</v>
      </c>
      <c r="F14" s="40">
        <v>9143.4</v>
      </c>
      <c r="G14" s="40">
        <v>6513.3000000000011</v>
      </c>
      <c r="H14" s="40">
        <v>8259.1999999999989</v>
      </c>
      <c r="I14" s="40">
        <v>8042.4</v>
      </c>
      <c r="J14" s="40">
        <v>10282.599999999999</v>
      </c>
      <c r="K14" s="40">
        <v>13081.900000000001</v>
      </c>
      <c r="L14" s="40">
        <v>14161.1</v>
      </c>
      <c r="M14" s="40">
        <v>18841.900000000001</v>
      </c>
      <c r="N14" s="41">
        <v>12343.899999999998</v>
      </c>
      <c r="O14" s="24">
        <f t="shared" si="0"/>
        <v>129498.79999999999</v>
      </c>
    </row>
    <row r="15" spans="2:17" ht="12.75" customHeight="1" x14ac:dyDescent="0.25">
      <c r="B15" s="26" t="s">
        <v>21</v>
      </c>
      <c r="C15" s="21">
        <v>5748.7</v>
      </c>
      <c r="D15" s="40">
        <v>1368.5</v>
      </c>
      <c r="E15" s="40">
        <v>792</v>
      </c>
      <c r="F15" s="40">
        <v>0</v>
      </c>
      <c r="G15" s="40">
        <v>3312.3</v>
      </c>
      <c r="H15" s="40">
        <v>2475.9</v>
      </c>
      <c r="I15" s="40">
        <v>0</v>
      </c>
      <c r="J15" s="40">
        <v>3531.4</v>
      </c>
      <c r="K15" s="40">
        <v>2927.8</v>
      </c>
      <c r="L15" s="40">
        <v>2562.1</v>
      </c>
      <c r="M15" s="40">
        <v>5785.5999999999995</v>
      </c>
      <c r="N15" s="41">
        <v>1308</v>
      </c>
      <c r="O15" s="24">
        <f t="shared" si="0"/>
        <v>29812.299999999996</v>
      </c>
    </row>
    <row r="16" spans="2:17" ht="12.75" customHeight="1" thickBot="1" x14ac:dyDescent="0.3">
      <c r="B16" s="28" t="s">
        <v>34</v>
      </c>
      <c r="C16" s="29">
        <v>41.2</v>
      </c>
      <c r="D16" s="46">
        <v>275.5</v>
      </c>
      <c r="E16" s="46">
        <v>37.200000000000003</v>
      </c>
      <c r="F16" s="46">
        <v>41.2</v>
      </c>
      <c r="G16" s="46">
        <v>39.9</v>
      </c>
      <c r="H16" s="46">
        <v>41.2</v>
      </c>
      <c r="I16" s="46">
        <v>39.9</v>
      </c>
      <c r="J16" s="46">
        <v>271.7</v>
      </c>
      <c r="K16" s="46">
        <v>41.2</v>
      </c>
      <c r="L16" s="46">
        <v>39.9</v>
      </c>
      <c r="M16" s="46">
        <v>41.2</v>
      </c>
      <c r="N16" s="47">
        <v>39.9</v>
      </c>
      <c r="O16" s="32">
        <f t="shared" si="0"/>
        <v>950</v>
      </c>
    </row>
    <row r="17" spans="2:16" ht="15.75" customHeight="1" thickBot="1" x14ac:dyDescent="0.3">
      <c r="B17" s="33" t="s">
        <v>33</v>
      </c>
      <c r="C17" s="34">
        <v>4379821.9799999995</v>
      </c>
      <c r="D17" s="48">
        <v>4311594.6999999993</v>
      </c>
      <c r="E17" s="48">
        <v>4210402.6499999994</v>
      </c>
      <c r="F17" s="48">
        <v>4694959.1400000006</v>
      </c>
      <c r="G17" s="48">
        <v>4449468.97</v>
      </c>
      <c r="H17" s="48">
        <v>4430835.3900000006</v>
      </c>
      <c r="I17" s="48">
        <v>4291802.1100000013</v>
      </c>
      <c r="J17" s="48">
        <v>4248919.58</v>
      </c>
      <c r="K17" s="48">
        <v>3751282.6900000004</v>
      </c>
      <c r="L17" s="48">
        <v>3977097.6100000003</v>
      </c>
      <c r="M17" s="48">
        <v>4028469.1400000006</v>
      </c>
      <c r="N17" s="49">
        <v>4090648.8199999994</v>
      </c>
      <c r="O17" s="37">
        <f t="shared" si="0"/>
        <v>50865302.779999994</v>
      </c>
    </row>
    <row r="18" spans="2:16" ht="20.25" customHeight="1" x14ac:dyDescent="0.25"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5"/>
    </row>
    <row r="19" spans="2:16" s="6" customFormat="1" ht="18.75" customHeight="1" thickBot="1" x14ac:dyDescent="0.3">
      <c r="B19" s="9" t="s">
        <v>30</v>
      </c>
    </row>
    <row r="20" spans="2:16" ht="27.75" customHeight="1" thickBot="1" x14ac:dyDescent="0.3">
      <c r="B20" s="10" t="s">
        <v>26</v>
      </c>
      <c r="C20" s="11" t="s">
        <v>22</v>
      </c>
      <c r="D20" s="12" t="s">
        <v>1</v>
      </c>
      <c r="E20" s="12" t="s">
        <v>2</v>
      </c>
      <c r="F20" s="12" t="s">
        <v>3</v>
      </c>
      <c r="G20" s="12" t="s">
        <v>4</v>
      </c>
      <c r="H20" s="12" t="s">
        <v>5</v>
      </c>
      <c r="I20" s="12" t="s">
        <v>6</v>
      </c>
      <c r="J20" s="12" t="s">
        <v>7</v>
      </c>
      <c r="K20" s="12" t="s">
        <v>8</v>
      </c>
      <c r="L20" s="12" t="s">
        <v>9</v>
      </c>
      <c r="M20" s="12" t="s">
        <v>10</v>
      </c>
      <c r="N20" s="13" t="s">
        <v>11</v>
      </c>
      <c r="O20" s="51" t="s">
        <v>28</v>
      </c>
      <c r="P20" s="50" t="s">
        <v>29</v>
      </c>
    </row>
    <row r="21" spans="2:16" ht="12.75" customHeight="1" x14ac:dyDescent="0.25">
      <c r="B21" s="15" t="s">
        <v>12</v>
      </c>
      <c r="C21" s="52">
        <v>4348</v>
      </c>
      <c r="D21" s="17">
        <v>6782</v>
      </c>
      <c r="E21" s="17">
        <v>6464</v>
      </c>
      <c r="F21" s="17">
        <v>5339</v>
      </c>
      <c r="G21" s="17">
        <v>4523</v>
      </c>
      <c r="H21" s="17">
        <v>3313</v>
      </c>
      <c r="I21" s="17">
        <v>2876</v>
      </c>
      <c r="J21" s="17">
        <v>3037</v>
      </c>
      <c r="K21" s="17">
        <v>2582</v>
      </c>
      <c r="L21" s="17">
        <v>2729</v>
      </c>
      <c r="M21" s="17">
        <v>2702</v>
      </c>
      <c r="N21" s="18">
        <v>3324</v>
      </c>
      <c r="O21" s="53">
        <f>SUM(C21:N21)</f>
        <v>48019</v>
      </c>
      <c r="P21" s="54">
        <f>AVERAGE(C21:N21)</f>
        <v>4001.5833333333335</v>
      </c>
    </row>
    <row r="22" spans="2:16" ht="12.75" customHeight="1" x14ac:dyDescent="0.25">
      <c r="B22" s="20" t="s">
        <v>13</v>
      </c>
      <c r="C22" s="55">
        <v>6844</v>
      </c>
      <c r="D22" s="22">
        <v>6801</v>
      </c>
      <c r="E22" s="22">
        <v>6742</v>
      </c>
      <c r="F22" s="22">
        <v>6755</v>
      </c>
      <c r="G22" s="22">
        <v>6797</v>
      </c>
      <c r="H22" s="22">
        <v>6712</v>
      </c>
      <c r="I22" s="22">
        <v>6765</v>
      </c>
      <c r="J22" s="22">
        <v>6718</v>
      </c>
      <c r="K22" s="22">
        <v>6720</v>
      </c>
      <c r="L22" s="22">
        <v>6697</v>
      </c>
      <c r="M22" s="22">
        <v>6693</v>
      </c>
      <c r="N22" s="23">
        <v>6698</v>
      </c>
      <c r="O22" s="56">
        <f t="shared" ref="O22:O32" si="1">SUM(C22:N22)</f>
        <v>80942</v>
      </c>
      <c r="P22" s="57">
        <f>AVERAGE(C22:N22)</f>
        <v>6745.166666666667</v>
      </c>
    </row>
    <row r="23" spans="2:16" ht="12.75" customHeight="1" x14ac:dyDescent="0.25">
      <c r="B23" s="25" t="s">
        <v>14</v>
      </c>
      <c r="C23" s="58">
        <v>1</v>
      </c>
      <c r="D23" s="22">
        <v>3</v>
      </c>
      <c r="E23" s="22">
        <v>3</v>
      </c>
      <c r="F23" s="22">
        <v>1</v>
      </c>
      <c r="G23" s="22">
        <v>3</v>
      </c>
      <c r="H23" s="22">
        <v>3</v>
      </c>
      <c r="I23" s="22">
        <v>4</v>
      </c>
      <c r="J23" s="22">
        <v>1</v>
      </c>
      <c r="K23" s="22">
        <v>2</v>
      </c>
      <c r="L23" s="22">
        <v>3</v>
      </c>
      <c r="M23" s="22">
        <v>1</v>
      </c>
      <c r="N23" s="23">
        <v>3</v>
      </c>
      <c r="O23" s="56">
        <f t="shared" si="1"/>
        <v>28</v>
      </c>
      <c r="P23" s="57">
        <f t="shared" ref="P23:P32" si="2">AVERAGE(C23:N23)</f>
        <v>2.3333333333333335</v>
      </c>
    </row>
    <row r="24" spans="2:16" ht="12.75" customHeight="1" x14ac:dyDescent="0.25">
      <c r="B24" s="25" t="s">
        <v>15</v>
      </c>
      <c r="C24" s="55">
        <v>154</v>
      </c>
      <c r="D24" s="22">
        <v>153</v>
      </c>
      <c r="E24" s="22">
        <v>158</v>
      </c>
      <c r="F24" s="22">
        <v>153</v>
      </c>
      <c r="G24" s="22">
        <v>153</v>
      </c>
      <c r="H24" s="22">
        <v>151</v>
      </c>
      <c r="I24" s="22">
        <v>148</v>
      </c>
      <c r="J24" s="22">
        <v>148.13</v>
      </c>
      <c r="K24" s="22">
        <v>147</v>
      </c>
      <c r="L24" s="22">
        <v>159</v>
      </c>
      <c r="M24" s="22">
        <v>152</v>
      </c>
      <c r="N24" s="23">
        <v>150</v>
      </c>
      <c r="O24" s="56">
        <f t="shared" si="1"/>
        <v>1826.13</v>
      </c>
      <c r="P24" s="57">
        <f t="shared" si="2"/>
        <v>152.17750000000001</v>
      </c>
    </row>
    <row r="25" spans="2:16" ht="12.75" customHeight="1" x14ac:dyDescent="0.25">
      <c r="B25" s="25" t="s">
        <v>16</v>
      </c>
      <c r="C25" s="55">
        <v>1</v>
      </c>
      <c r="D25" s="22">
        <v>0</v>
      </c>
      <c r="E25" s="22">
        <v>6</v>
      </c>
      <c r="F25" s="22">
        <v>1</v>
      </c>
      <c r="G25" s="22">
        <v>0</v>
      </c>
      <c r="H25" s="22">
        <v>4</v>
      </c>
      <c r="I25" s="22">
        <v>0</v>
      </c>
      <c r="J25" s="22">
        <v>4</v>
      </c>
      <c r="K25" s="22">
        <v>1</v>
      </c>
      <c r="L25" s="22">
        <v>1</v>
      </c>
      <c r="M25" s="22">
        <v>4</v>
      </c>
      <c r="N25" s="23">
        <v>1</v>
      </c>
      <c r="O25" s="56">
        <f t="shared" si="1"/>
        <v>23</v>
      </c>
      <c r="P25" s="57">
        <f t="shared" si="2"/>
        <v>1.9166666666666667</v>
      </c>
    </row>
    <row r="26" spans="2:16" ht="12.75" customHeight="1" x14ac:dyDescent="0.25">
      <c r="B26" s="20" t="s">
        <v>17</v>
      </c>
      <c r="C26" s="42" t="s">
        <v>27</v>
      </c>
      <c r="D26" s="43" t="s">
        <v>27</v>
      </c>
      <c r="E26" s="43" t="s">
        <v>27</v>
      </c>
      <c r="F26" s="43" t="s">
        <v>27</v>
      </c>
      <c r="G26" s="43" t="s">
        <v>27</v>
      </c>
      <c r="H26" s="43" t="s">
        <v>27</v>
      </c>
      <c r="I26" s="43" t="s">
        <v>27</v>
      </c>
      <c r="J26" s="43" t="s">
        <v>27</v>
      </c>
      <c r="K26" s="43" t="s">
        <v>27</v>
      </c>
      <c r="L26" s="43" t="s">
        <v>27</v>
      </c>
      <c r="M26" s="43" t="s">
        <v>27</v>
      </c>
      <c r="N26" s="44" t="s">
        <v>27</v>
      </c>
      <c r="O26" s="45" t="s">
        <v>27</v>
      </c>
      <c r="P26" s="45" t="s">
        <v>27</v>
      </c>
    </row>
    <row r="27" spans="2:16" ht="12.75" customHeight="1" x14ac:dyDescent="0.25">
      <c r="B27" s="26" t="s">
        <v>18</v>
      </c>
      <c r="C27" s="42" t="s">
        <v>27</v>
      </c>
      <c r="D27" s="43" t="s">
        <v>27</v>
      </c>
      <c r="E27" s="43" t="s">
        <v>27</v>
      </c>
      <c r="F27" s="43" t="s">
        <v>27</v>
      </c>
      <c r="G27" s="43" t="s">
        <v>27</v>
      </c>
      <c r="H27" s="43" t="s">
        <v>27</v>
      </c>
      <c r="I27" s="43" t="s">
        <v>27</v>
      </c>
      <c r="J27" s="43" t="s">
        <v>27</v>
      </c>
      <c r="K27" s="43" t="s">
        <v>27</v>
      </c>
      <c r="L27" s="43" t="s">
        <v>27</v>
      </c>
      <c r="M27" s="43" t="s">
        <v>27</v>
      </c>
      <c r="N27" s="44" t="s">
        <v>27</v>
      </c>
      <c r="O27" s="45" t="s">
        <v>27</v>
      </c>
      <c r="P27" s="45" t="s">
        <v>27</v>
      </c>
    </row>
    <row r="28" spans="2:16" ht="25.5" customHeight="1" x14ac:dyDescent="0.25">
      <c r="B28" s="27" t="s">
        <v>19</v>
      </c>
      <c r="C28" s="55">
        <v>692</v>
      </c>
      <c r="D28" s="22">
        <v>429</v>
      </c>
      <c r="E28" s="22">
        <v>417</v>
      </c>
      <c r="F28" s="22">
        <v>560</v>
      </c>
      <c r="G28" s="22">
        <v>593</v>
      </c>
      <c r="H28" s="22">
        <v>716</v>
      </c>
      <c r="I28" s="22">
        <v>639</v>
      </c>
      <c r="J28" s="22">
        <v>624</v>
      </c>
      <c r="K28" s="22">
        <v>490</v>
      </c>
      <c r="L28" s="22">
        <v>562</v>
      </c>
      <c r="M28" s="22">
        <v>721</v>
      </c>
      <c r="N28" s="23">
        <v>530</v>
      </c>
      <c r="O28" s="56">
        <f t="shared" si="1"/>
        <v>6973</v>
      </c>
      <c r="P28" s="57">
        <f t="shared" si="2"/>
        <v>581.08333333333337</v>
      </c>
    </row>
    <row r="29" spans="2:16" ht="12.75" customHeight="1" x14ac:dyDescent="0.25">
      <c r="B29" s="26" t="s">
        <v>20</v>
      </c>
      <c r="C29" s="55">
        <v>50</v>
      </c>
      <c r="D29" s="22">
        <v>41</v>
      </c>
      <c r="E29" s="22">
        <v>53</v>
      </c>
      <c r="F29" s="22">
        <v>40</v>
      </c>
      <c r="G29" s="22">
        <v>33</v>
      </c>
      <c r="H29" s="22">
        <v>41</v>
      </c>
      <c r="I29" s="22">
        <v>50</v>
      </c>
      <c r="J29" s="22">
        <v>52</v>
      </c>
      <c r="K29" s="22">
        <v>49</v>
      </c>
      <c r="L29" s="22">
        <v>45</v>
      </c>
      <c r="M29" s="22">
        <v>64</v>
      </c>
      <c r="N29" s="23">
        <v>46</v>
      </c>
      <c r="O29" s="56">
        <f t="shared" si="1"/>
        <v>564</v>
      </c>
      <c r="P29" s="57">
        <f t="shared" si="2"/>
        <v>47</v>
      </c>
    </row>
    <row r="30" spans="2:16" ht="12.75" customHeight="1" x14ac:dyDescent="0.25">
      <c r="B30" s="26" t="s">
        <v>21</v>
      </c>
      <c r="C30" s="55">
        <v>2</v>
      </c>
      <c r="D30" s="22">
        <v>2</v>
      </c>
      <c r="E30" s="22">
        <v>1</v>
      </c>
      <c r="F30" s="22">
        <v>0</v>
      </c>
      <c r="G30" s="22">
        <v>2</v>
      </c>
      <c r="H30" s="22">
        <v>1</v>
      </c>
      <c r="I30" s="22">
        <v>0</v>
      </c>
      <c r="J30" s="22">
        <v>2</v>
      </c>
      <c r="K30" s="22">
        <v>1</v>
      </c>
      <c r="L30" s="22">
        <v>1</v>
      </c>
      <c r="M30" s="22">
        <v>4</v>
      </c>
      <c r="N30" s="23">
        <v>1</v>
      </c>
      <c r="O30" s="56">
        <f t="shared" si="1"/>
        <v>17</v>
      </c>
      <c r="P30" s="57">
        <f t="shared" si="2"/>
        <v>1.4166666666666667</v>
      </c>
    </row>
    <row r="31" spans="2:16" ht="12.75" customHeight="1" thickBot="1" x14ac:dyDescent="0.3">
      <c r="B31" s="28" t="s">
        <v>34</v>
      </c>
      <c r="C31" s="59">
        <v>1</v>
      </c>
      <c r="D31" s="30">
        <v>2</v>
      </c>
      <c r="E31" s="30">
        <v>1</v>
      </c>
      <c r="F31" s="30">
        <v>1</v>
      </c>
      <c r="G31" s="30">
        <v>1</v>
      </c>
      <c r="H31" s="30">
        <v>1</v>
      </c>
      <c r="I31" s="30">
        <v>1</v>
      </c>
      <c r="J31" s="30">
        <v>2</v>
      </c>
      <c r="K31" s="30">
        <v>1</v>
      </c>
      <c r="L31" s="30">
        <v>1</v>
      </c>
      <c r="M31" s="30">
        <v>1</v>
      </c>
      <c r="N31" s="31">
        <v>1</v>
      </c>
      <c r="O31" s="60">
        <f t="shared" si="1"/>
        <v>14</v>
      </c>
      <c r="P31" s="61">
        <f t="shared" si="2"/>
        <v>1.1666666666666667</v>
      </c>
    </row>
    <row r="32" spans="2:16" ht="15" customHeight="1" thickBot="1" x14ac:dyDescent="0.3">
      <c r="B32" s="33" t="s">
        <v>33</v>
      </c>
      <c r="C32" s="62">
        <v>12093</v>
      </c>
      <c r="D32" s="35">
        <v>14213</v>
      </c>
      <c r="E32" s="35">
        <v>13845</v>
      </c>
      <c r="F32" s="35">
        <v>12850</v>
      </c>
      <c r="G32" s="35">
        <v>12105</v>
      </c>
      <c r="H32" s="35">
        <v>10942</v>
      </c>
      <c r="I32" s="35">
        <v>10483</v>
      </c>
      <c r="J32" s="35">
        <v>10588.13</v>
      </c>
      <c r="K32" s="35">
        <v>9993</v>
      </c>
      <c r="L32" s="35">
        <v>10198</v>
      </c>
      <c r="M32" s="35">
        <v>10342</v>
      </c>
      <c r="N32" s="36">
        <v>10754</v>
      </c>
      <c r="O32" s="63">
        <f t="shared" si="1"/>
        <v>138406.13</v>
      </c>
      <c r="P32" s="64">
        <f t="shared" si="2"/>
        <v>11533.844166666668</v>
      </c>
    </row>
    <row r="33" spans="2:15" ht="20.25" customHeight="1" x14ac:dyDescent="0.25">
      <c r="C33" s="7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2:15" ht="16.5" customHeight="1" thickBot="1" x14ac:dyDescent="0.3">
      <c r="B34" s="9" t="s">
        <v>31</v>
      </c>
      <c r="C34" s="3"/>
    </row>
    <row r="35" spans="2:15" ht="28.5" customHeight="1" thickBot="1" x14ac:dyDescent="0.3">
      <c r="B35" s="10" t="s">
        <v>26</v>
      </c>
      <c r="C35" s="11" t="s">
        <v>0</v>
      </c>
      <c r="D35" s="12" t="s">
        <v>1</v>
      </c>
      <c r="E35" s="12" t="s">
        <v>2</v>
      </c>
      <c r="F35" s="12" t="s">
        <v>3</v>
      </c>
      <c r="G35" s="12" t="s">
        <v>4</v>
      </c>
      <c r="H35" s="12" t="s">
        <v>5</v>
      </c>
      <c r="I35" s="12" t="s">
        <v>6</v>
      </c>
      <c r="J35" s="12" t="s">
        <v>7</v>
      </c>
      <c r="K35" s="12" t="s">
        <v>8</v>
      </c>
      <c r="L35" s="12" t="s">
        <v>9</v>
      </c>
      <c r="M35" s="12" t="s">
        <v>10</v>
      </c>
      <c r="N35" s="13" t="s">
        <v>11</v>
      </c>
      <c r="O35" s="65" t="s">
        <v>32</v>
      </c>
    </row>
    <row r="36" spans="2:15" ht="12.75" customHeight="1" x14ac:dyDescent="0.25">
      <c r="B36" s="15" t="s">
        <v>12</v>
      </c>
      <c r="C36" s="66">
        <f t="shared" ref="C36:O36" si="3">+C6/C21</f>
        <v>153.66932382704692</v>
      </c>
      <c r="D36" s="67">
        <f t="shared" si="3"/>
        <v>149.15896343261574</v>
      </c>
      <c r="E36" s="67">
        <f t="shared" si="3"/>
        <v>154.54378094059405</v>
      </c>
      <c r="F36" s="67">
        <f t="shared" si="3"/>
        <v>170.9520434538303</v>
      </c>
      <c r="G36" s="67">
        <f t="shared" si="3"/>
        <v>175.63947380057482</v>
      </c>
      <c r="H36" s="67">
        <f t="shared" si="3"/>
        <v>189.59683670389373</v>
      </c>
      <c r="I36" s="67">
        <f t="shared" si="3"/>
        <v>202.30472531293464</v>
      </c>
      <c r="J36" s="67">
        <f t="shared" si="3"/>
        <v>199.34923938096807</v>
      </c>
      <c r="K36" s="67">
        <f t="shared" si="3"/>
        <v>205.7135205267235</v>
      </c>
      <c r="L36" s="67">
        <f t="shared" si="3"/>
        <v>204.51394283620377</v>
      </c>
      <c r="M36" s="67">
        <f t="shared" si="3"/>
        <v>203.79648778682457</v>
      </c>
      <c r="N36" s="68">
        <f t="shared" si="3"/>
        <v>198.72136582430804</v>
      </c>
      <c r="O36" s="69">
        <f t="shared" si="3"/>
        <v>177.04901705574878</v>
      </c>
    </row>
    <row r="37" spans="2:15" ht="12.75" customHeight="1" x14ac:dyDescent="0.25">
      <c r="B37" s="20" t="s">
        <v>13</v>
      </c>
      <c r="C37" s="70">
        <f t="shared" ref="C37:O37" si="4">+C7/C22</f>
        <v>350.80237288135595</v>
      </c>
      <c r="D37" s="40">
        <f t="shared" si="4"/>
        <v>357.91679311865903</v>
      </c>
      <c r="E37" s="40">
        <f t="shared" si="4"/>
        <v>351.84308068822304</v>
      </c>
      <c r="F37" s="40">
        <f t="shared" si="4"/>
        <v>398.72112213175427</v>
      </c>
      <c r="G37" s="40">
        <f t="shared" si="4"/>
        <v>368.54934971310877</v>
      </c>
      <c r="H37" s="40">
        <f t="shared" si="4"/>
        <v>360.04184594755662</v>
      </c>
      <c r="I37" s="40">
        <f t="shared" si="4"/>
        <v>359.26546193643753</v>
      </c>
      <c r="J37" s="40">
        <f t="shared" si="4"/>
        <v>357.86025454004169</v>
      </c>
      <c r="K37" s="40">
        <f t="shared" si="4"/>
        <v>369.33204761904767</v>
      </c>
      <c r="L37" s="40">
        <f t="shared" si="4"/>
        <v>358.98406152008357</v>
      </c>
      <c r="M37" s="40">
        <f t="shared" si="4"/>
        <v>357.42760645450471</v>
      </c>
      <c r="N37" s="41">
        <f t="shared" si="4"/>
        <v>361.99593610032849</v>
      </c>
      <c r="O37" s="24">
        <f t="shared" si="4"/>
        <v>362.72487694892641</v>
      </c>
    </row>
    <row r="38" spans="2:15" ht="12.75" customHeight="1" x14ac:dyDescent="0.25">
      <c r="B38" s="25" t="s">
        <v>14</v>
      </c>
      <c r="C38" s="70">
        <f t="shared" ref="C38:O38" si="5">+C8/C23</f>
        <v>4467.1000000000004</v>
      </c>
      <c r="D38" s="40">
        <f t="shared" si="5"/>
        <v>2990.2999999999997</v>
      </c>
      <c r="E38" s="40">
        <f t="shared" si="5"/>
        <v>3716.2999999999997</v>
      </c>
      <c r="F38" s="40">
        <f t="shared" si="5"/>
        <v>2666.3</v>
      </c>
      <c r="G38" s="40">
        <f t="shared" si="5"/>
        <v>2222.1666666666665</v>
      </c>
      <c r="H38" s="40">
        <f t="shared" si="5"/>
        <v>2386.7666666666669</v>
      </c>
      <c r="I38" s="40">
        <f t="shared" si="5"/>
        <v>2125.1</v>
      </c>
      <c r="J38" s="40">
        <f t="shared" si="5"/>
        <v>1661.3</v>
      </c>
      <c r="K38" s="40">
        <f t="shared" si="5"/>
        <v>4741.1000000000004</v>
      </c>
      <c r="L38" s="40">
        <f t="shared" si="5"/>
        <v>3166.7000000000003</v>
      </c>
      <c r="M38" s="40">
        <f t="shared" si="5"/>
        <v>4342.3999999999996</v>
      </c>
      <c r="N38" s="41">
        <f t="shared" si="5"/>
        <v>5096.0999999999995</v>
      </c>
      <c r="O38" s="24">
        <f t="shared" si="5"/>
        <v>3209.096428571429</v>
      </c>
    </row>
    <row r="39" spans="2:15" ht="12.75" customHeight="1" x14ac:dyDescent="0.25">
      <c r="B39" s="25" t="s">
        <v>15</v>
      </c>
      <c r="C39" s="70">
        <f t="shared" ref="C39:O39" si="6">+C9/C24</f>
        <v>172.7681818181818</v>
      </c>
      <c r="D39" s="40">
        <f t="shared" si="6"/>
        <v>173.75032679738561</v>
      </c>
      <c r="E39" s="40">
        <f t="shared" si="6"/>
        <v>168.34177215189874</v>
      </c>
      <c r="F39" s="40">
        <f t="shared" si="6"/>
        <v>173.01372549019609</v>
      </c>
      <c r="G39" s="40">
        <f t="shared" si="6"/>
        <v>173.01372549019609</v>
      </c>
      <c r="H39" s="40">
        <f t="shared" si="6"/>
        <v>174.95761589403975</v>
      </c>
      <c r="I39" s="40">
        <f t="shared" si="6"/>
        <v>175.56756756756758</v>
      </c>
      <c r="J39" s="40">
        <f t="shared" si="6"/>
        <v>175.41348815229867</v>
      </c>
      <c r="K39" s="40">
        <f t="shared" si="6"/>
        <v>173.69931972789115</v>
      </c>
      <c r="L39" s="40">
        <f t="shared" si="6"/>
        <v>176.24654088050315</v>
      </c>
      <c r="M39" s="40">
        <f t="shared" si="6"/>
        <v>174.23815789473684</v>
      </c>
      <c r="N39" s="41">
        <f t="shared" si="6"/>
        <v>175.56533333333334</v>
      </c>
      <c r="O39" s="24">
        <f t="shared" si="6"/>
        <v>173.86106137022009</v>
      </c>
    </row>
    <row r="40" spans="2:15" ht="12.75" customHeight="1" x14ac:dyDescent="0.25">
      <c r="B40" s="25" t="s">
        <v>16</v>
      </c>
      <c r="C40" s="70">
        <f>+C10/C25</f>
        <v>38809.4</v>
      </c>
      <c r="D40" s="40">
        <v>0</v>
      </c>
      <c r="E40" s="40">
        <f>+E10/E25</f>
        <v>11597.9</v>
      </c>
      <c r="F40" s="40">
        <f>+F10/F25</f>
        <v>11897.8</v>
      </c>
      <c r="G40" s="40">
        <v>0</v>
      </c>
      <c r="H40" s="40">
        <f>+H10/H25</f>
        <v>24067.674999999999</v>
      </c>
      <c r="I40" s="40">
        <v>0</v>
      </c>
      <c r="J40" s="40">
        <f t="shared" ref="J40:O40" si="7">+J10/J25</f>
        <v>31598.325000000001</v>
      </c>
      <c r="K40" s="40">
        <f t="shared" si="7"/>
        <v>7089.99</v>
      </c>
      <c r="L40" s="40">
        <f t="shared" si="7"/>
        <v>20899.7</v>
      </c>
      <c r="M40" s="40">
        <f t="shared" si="7"/>
        <v>7814.6</v>
      </c>
      <c r="N40" s="41">
        <f t="shared" si="7"/>
        <v>58712.3</v>
      </c>
      <c r="O40" s="24">
        <f t="shared" si="7"/>
        <v>20039.956086956521</v>
      </c>
    </row>
    <row r="41" spans="2:15" ht="12.75" customHeight="1" x14ac:dyDescent="0.25">
      <c r="B41" s="20" t="s">
        <v>17</v>
      </c>
      <c r="C41" s="42" t="s">
        <v>27</v>
      </c>
      <c r="D41" s="43" t="s">
        <v>27</v>
      </c>
      <c r="E41" s="43" t="s">
        <v>27</v>
      </c>
      <c r="F41" s="43" t="s">
        <v>27</v>
      </c>
      <c r="G41" s="43" t="s">
        <v>27</v>
      </c>
      <c r="H41" s="43" t="s">
        <v>27</v>
      </c>
      <c r="I41" s="43" t="s">
        <v>27</v>
      </c>
      <c r="J41" s="43" t="s">
        <v>27</v>
      </c>
      <c r="K41" s="43" t="s">
        <v>27</v>
      </c>
      <c r="L41" s="43" t="s">
        <v>27</v>
      </c>
      <c r="M41" s="43" t="s">
        <v>27</v>
      </c>
      <c r="N41" s="44" t="s">
        <v>27</v>
      </c>
      <c r="O41" s="45" t="s">
        <v>27</v>
      </c>
    </row>
    <row r="42" spans="2:15" ht="12.75" customHeight="1" x14ac:dyDescent="0.25">
      <c r="B42" s="26" t="s">
        <v>18</v>
      </c>
      <c r="C42" s="42" t="s">
        <v>27</v>
      </c>
      <c r="D42" s="43" t="s">
        <v>27</v>
      </c>
      <c r="E42" s="43" t="s">
        <v>27</v>
      </c>
      <c r="F42" s="43" t="s">
        <v>27</v>
      </c>
      <c r="G42" s="43" t="s">
        <v>27</v>
      </c>
      <c r="H42" s="43" t="s">
        <v>27</v>
      </c>
      <c r="I42" s="43" t="s">
        <v>27</v>
      </c>
      <c r="J42" s="43" t="s">
        <v>27</v>
      </c>
      <c r="K42" s="43" t="s">
        <v>27</v>
      </c>
      <c r="L42" s="43" t="s">
        <v>27</v>
      </c>
      <c r="M42" s="43" t="s">
        <v>27</v>
      </c>
      <c r="N42" s="44" t="s">
        <v>27</v>
      </c>
      <c r="O42" s="45" t="s">
        <v>27</v>
      </c>
    </row>
    <row r="43" spans="2:15" ht="27" customHeight="1" x14ac:dyDescent="0.25">
      <c r="B43" s="27" t="s">
        <v>19</v>
      </c>
      <c r="C43" s="70">
        <f t="shared" ref="C43:O43" si="8">+C13/C28</f>
        <v>1770.1167919075142</v>
      </c>
      <c r="D43" s="40">
        <f t="shared" si="8"/>
        <v>1909.6393939393938</v>
      </c>
      <c r="E43" s="40">
        <f t="shared" si="8"/>
        <v>1731.0990407673862</v>
      </c>
      <c r="F43" s="40">
        <f t="shared" si="8"/>
        <v>1854.7592857142859</v>
      </c>
      <c r="G43" s="40">
        <f t="shared" si="8"/>
        <v>1866.8104553119729</v>
      </c>
      <c r="H43" s="40">
        <f t="shared" si="8"/>
        <v>1739.489245810056</v>
      </c>
      <c r="I43" s="40">
        <f t="shared" si="8"/>
        <v>1935.7999530516431</v>
      </c>
      <c r="J43" s="40">
        <f t="shared" si="8"/>
        <v>1716.7731570512824</v>
      </c>
      <c r="K43" s="40">
        <f t="shared" si="8"/>
        <v>1387.8818979591833</v>
      </c>
      <c r="L43" s="40">
        <f t="shared" si="8"/>
        <v>1672.0225978647688</v>
      </c>
      <c r="M43" s="40">
        <f t="shared" si="8"/>
        <v>1385.2903744798891</v>
      </c>
      <c r="N43" s="41">
        <f t="shared" si="8"/>
        <v>1681.9302264150945</v>
      </c>
      <c r="O43" s="24">
        <f t="shared" si="8"/>
        <v>1717.392994406998</v>
      </c>
    </row>
    <row r="44" spans="2:15" ht="12.75" customHeight="1" x14ac:dyDescent="0.25">
      <c r="B44" s="26" t="s">
        <v>20</v>
      </c>
      <c r="C44" s="70">
        <f t="shared" ref="C44:O44" si="9">+C14/C29</f>
        <v>203.65599999999998</v>
      </c>
      <c r="D44" s="40">
        <f t="shared" si="9"/>
        <v>228.59756097560981</v>
      </c>
      <c r="E44" s="40">
        <f t="shared" si="9"/>
        <v>174.97735849056605</v>
      </c>
      <c r="F44" s="40">
        <f t="shared" si="9"/>
        <v>228.58499999999998</v>
      </c>
      <c r="G44" s="40">
        <f t="shared" si="9"/>
        <v>197.3727272727273</v>
      </c>
      <c r="H44" s="40">
        <f t="shared" si="9"/>
        <v>201.44390243902436</v>
      </c>
      <c r="I44" s="40">
        <f t="shared" si="9"/>
        <v>160.84799999999998</v>
      </c>
      <c r="J44" s="40">
        <f t="shared" si="9"/>
        <v>197.74230769230766</v>
      </c>
      <c r="K44" s="40">
        <f t="shared" si="9"/>
        <v>266.97755102040821</v>
      </c>
      <c r="L44" s="40">
        <f t="shared" si="9"/>
        <v>314.69111111111113</v>
      </c>
      <c r="M44" s="40">
        <f t="shared" si="9"/>
        <v>294.40468750000002</v>
      </c>
      <c r="N44" s="41">
        <f t="shared" si="9"/>
        <v>268.34565217391298</v>
      </c>
      <c r="O44" s="24">
        <f t="shared" si="9"/>
        <v>229.60780141843969</v>
      </c>
    </row>
    <row r="45" spans="2:15" ht="12.75" customHeight="1" x14ac:dyDescent="0.25">
      <c r="B45" s="26" t="s">
        <v>21</v>
      </c>
      <c r="C45" s="70">
        <f t="shared" ref="C45:E46" si="10">+C15/C30</f>
        <v>2874.35</v>
      </c>
      <c r="D45" s="40">
        <f t="shared" si="10"/>
        <v>684.25</v>
      </c>
      <c r="E45" s="40">
        <f t="shared" si="10"/>
        <v>792</v>
      </c>
      <c r="F45" s="40">
        <v>0</v>
      </c>
      <c r="G45" s="40">
        <f>+G15/G30</f>
        <v>1656.15</v>
      </c>
      <c r="H45" s="40">
        <f>+H15/H30</f>
        <v>2475.9</v>
      </c>
      <c r="I45" s="40">
        <v>0</v>
      </c>
      <c r="J45" s="40">
        <f t="shared" ref="J45:O46" si="11">+J15/J30</f>
        <v>1765.7</v>
      </c>
      <c r="K45" s="40">
        <f t="shared" si="11"/>
        <v>2927.8</v>
      </c>
      <c r="L45" s="40">
        <f t="shared" si="11"/>
        <v>2562.1</v>
      </c>
      <c r="M45" s="40">
        <f t="shared" si="11"/>
        <v>1446.3999999999999</v>
      </c>
      <c r="N45" s="41">
        <f t="shared" si="11"/>
        <v>1308</v>
      </c>
      <c r="O45" s="24">
        <f t="shared" si="11"/>
        <v>1753.6647058823528</v>
      </c>
    </row>
    <row r="46" spans="2:15" ht="12.75" customHeight="1" thickBot="1" x14ac:dyDescent="0.3">
      <c r="B46" s="75" t="s">
        <v>34</v>
      </c>
      <c r="C46" s="71">
        <f t="shared" si="10"/>
        <v>41.2</v>
      </c>
      <c r="D46" s="72">
        <f t="shared" si="10"/>
        <v>137.75</v>
      </c>
      <c r="E46" s="72">
        <f t="shared" si="10"/>
        <v>37.200000000000003</v>
      </c>
      <c r="F46" s="72">
        <f>+F16/F31</f>
        <v>41.2</v>
      </c>
      <c r="G46" s="72">
        <f>+G16/G31</f>
        <v>39.9</v>
      </c>
      <c r="H46" s="72">
        <f>+H16/H31</f>
        <v>41.2</v>
      </c>
      <c r="I46" s="72">
        <f>+I16/I31</f>
        <v>39.9</v>
      </c>
      <c r="J46" s="72">
        <f t="shared" si="11"/>
        <v>135.85</v>
      </c>
      <c r="K46" s="72">
        <f t="shared" si="11"/>
        <v>41.2</v>
      </c>
      <c r="L46" s="72">
        <f t="shared" si="11"/>
        <v>39.9</v>
      </c>
      <c r="M46" s="72">
        <f t="shared" si="11"/>
        <v>41.2</v>
      </c>
      <c r="N46" s="73">
        <f t="shared" si="11"/>
        <v>39.9</v>
      </c>
      <c r="O46" s="74">
        <f t="shared" si="11"/>
        <v>67.857142857142861</v>
      </c>
    </row>
    <row r="47" spans="2:15" ht="22.5" customHeight="1" x14ac:dyDescent="0.25">
      <c r="C47" s="5"/>
    </row>
    <row r="48" spans="2:15" x14ac:dyDescent="0.25">
      <c r="C48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rok 2021</vt:lpstr>
    </vt:vector>
  </TitlesOfParts>
  <Company>Sociálna poisťovňa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SP</cp:lastModifiedBy>
  <dcterms:created xsi:type="dcterms:W3CDTF">2022-09-30T10:01:49Z</dcterms:created>
  <dcterms:modified xsi:type="dcterms:W3CDTF">2022-10-06T09:35:57Z</dcterms:modified>
</cp:coreProperties>
</file>