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OVACSOVA2_E\My Documents\internet\Nový Web\"/>
    </mc:Choice>
  </mc:AlternateContent>
  <bookViews>
    <workbookView xWindow="0" yWindow="0" windowWidth="28800" windowHeight="14100"/>
  </bookViews>
  <sheets>
    <sheet name="počet vyplácaných dôchodkov" sheetId="1" r:id="rId1"/>
    <sheet name="počet dôchodcov" sheetId="7" r:id="rId2"/>
    <sheet name="priemerná výška" sheetId="2" r:id="rId3"/>
    <sheet name="novopriznané dôchodky" sheetId="3" r:id="rId4"/>
    <sheet name="výdavky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F11" i="5"/>
  <c r="G11" i="5"/>
  <c r="H11" i="5"/>
  <c r="I11" i="5"/>
  <c r="J11" i="5"/>
  <c r="K11" i="5"/>
  <c r="L11" i="5"/>
  <c r="M11" i="5"/>
  <c r="N11" i="5"/>
  <c r="M17" i="7"/>
  <c r="O17" i="7" s="1"/>
  <c r="M16" i="7"/>
  <c r="O16" i="7" s="1"/>
  <c r="M15" i="7"/>
  <c r="O15" i="7" s="1"/>
  <c r="M14" i="7"/>
  <c r="O14" i="7" s="1"/>
  <c r="M13" i="7"/>
  <c r="O13" i="7" s="1"/>
  <c r="M12" i="7"/>
  <c r="O12" i="7" s="1"/>
  <c r="M11" i="7"/>
  <c r="O11" i="7" s="1"/>
  <c r="M10" i="7"/>
  <c r="O10" i="7" s="1"/>
  <c r="M9" i="7"/>
  <c r="O9" i="7" s="1"/>
  <c r="M8" i="7"/>
  <c r="O8" i="7" s="1"/>
  <c r="M7" i="7"/>
  <c r="O7" i="7" s="1"/>
  <c r="M6" i="7"/>
  <c r="O6" i="7" s="1"/>
  <c r="K7" i="3"/>
  <c r="K8" i="3"/>
  <c r="K9" i="3"/>
  <c r="K10" i="3"/>
  <c r="K11" i="3"/>
  <c r="K12" i="3"/>
  <c r="K13" i="3"/>
  <c r="K14" i="3"/>
  <c r="K15" i="3"/>
  <c r="K16" i="3"/>
  <c r="K17" i="3"/>
  <c r="K6" i="3"/>
  <c r="R7" i="1"/>
  <c r="R8" i="1"/>
  <c r="R9" i="1"/>
  <c r="R10" i="1"/>
  <c r="R11" i="1"/>
  <c r="R12" i="1"/>
  <c r="R13" i="1"/>
  <c r="R14" i="1"/>
  <c r="R15" i="1"/>
  <c r="R6" i="1"/>
  <c r="O7" i="1"/>
  <c r="O8" i="1"/>
  <c r="O9" i="1"/>
  <c r="O10" i="1"/>
  <c r="O11" i="1"/>
  <c r="O12" i="1"/>
  <c r="O13" i="1"/>
  <c r="O14" i="1"/>
  <c r="O15" i="1"/>
  <c r="O16" i="1"/>
  <c r="R16" i="1" s="1"/>
  <c r="O17" i="1"/>
  <c r="R17" i="1" s="1"/>
  <c r="C11" i="5" l="1"/>
  <c r="G8" i="3" l="1"/>
  <c r="G7" i="3"/>
  <c r="G6" i="3"/>
  <c r="O6" i="1" l="1"/>
</calcChain>
</file>

<file path=xl/sharedStrings.xml><?xml version="1.0" encoding="utf-8"?>
<sst xmlns="http://schemas.openxmlformats.org/spreadsheetml/2006/main" count="138" uniqueCount="55">
  <si>
    <t>dôchodky hradené štátom</t>
  </si>
  <si>
    <t>január</t>
  </si>
  <si>
    <t>rok 2020</t>
  </si>
  <si>
    <t>február</t>
  </si>
  <si>
    <t>marec</t>
  </si>
  <si>
    <t>do 70%</t>
  </si>
  <si>
    <t>nad 70%</t>
  </si>
  <si>
    <t>spolu</t>
  </si>
  <si>
    <t>invalidný z mladosti</t>
  </si>
  <si>
    <t>iný</t>
  </si>
  <si>
    <t>manželky</t>
  </si>
  <si>
    <t>sociálny</t>
  </si>
  <si>
    <t>úhrn</t>
  </si>
  <si>
    <t>starobný dôchodok</t>
  </si>
  <si>
    <t>predčasný starobný dôchodok</t>
  </si>
  <si>
    <t>invalidný dôchodok</t>
  </si>
  <si>
    <t>vdovecký dôchodok</t>
  </si>
  <si>
    <t>vdovský dôchodok</t>
  </si>
  <si>
    <t>sirotský dôchodok</t>
  </si>
  <si>
    <t>dôchodky vyplácané do cudziny</t>
  </si>
  <si>
    <t>dôchodky neprevzaté do automatiz. evidencie</t>
  </si>
  <si>
    <t>apríl</t>
  </si>
  <si>
    <t>Druh dávky/mesiac</t>
  </si>
  <si>
    <t xml:space="preserve">január a február   </t>
  </si>
  <si>
    <t>január až marec</t>
  </si>
  <si>
    <t xml:space="preserve">vdovecký dôchodok </t>
  </si>
  <si>
    <t>Celkom</t>
  </si>
  <si>
    <t>január až apríl</t>
  </si>
  <si>
    <t>máj</t>
  </si>
  <si>
    <t xml:space="preserve">Poznámka: </t>
  </si>
  <si>
    <t>pri dôchodkoch vyplácaných do cudziny ide o priemernú výšku zo všetkých vyplácaných dôchodkov</t>
  </si>
  <si>
    <t>január až máj</t>
  </si>
  <si>
    <t>jún</t>
  </si>
  <si>
    <t>júl</t>
  </si>
  <si>
    <t>január až jún</t>
  </si>
  <si>
    <t>august</t>
  </si>
  <si>
    <t>január až júl</t>
  </si>
  <si>
    <t>január až august</t>
  </si>
  <si>
    <t>september</t>
  </si>
  <si>
    <t>január až september</t>
  </si>
  <si>
    <t>október</t>
  </si>
  <si>
    <t>január až október</t>
  </si>
  <si>
    <t>november</t>
  </si>
  <si>
    <t>december</t>
  </si>
  <si>
    <t xml:space="preserve">január </t>
  </si>
  <si>
    <t>Výdavky na dôchodkové dávky podľa druhu dôchodku v roku 2020 v tis. eurách</t>
  </si>
  <si>
    <t>január až november</t>
  </si>
  <si>
    <t>január až december</t>
  </si>
  <si>
    <t>vdovský dôchodok sólo</t>
  </si>
  <si>
    <t>vdovecký dôchodok sólo</t>
  </si>
  <si>
    <t>sólo - samostatne vyplácaný dôchodok</t>
  </si>
  <si>
    <t>Počet dôchodcov v SR v roku 2020</t>
  </si>
  <si>
    <t>Priemerná výška vyplácaných sólo dôchodkov podľa druhu dôchodku v roku 2020 v eurách</t>
  </si>
  <si>
    <t>Počet vyplácaných dôchodkov podľa druhu dôchodku v roku 2020</t>
  </si>
  <si>
    <t>Počet novopriznaných dôchodkov podľa druhu dôchodku v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</si>
</sst>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Garamond"/>
      <family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72">
    <xf numFmtId="0" fontId="0" fillId="0" borderId="0" xfId="0"/>
    <xf numFmtId="0" fontId="1" fillId="0" borderId="0" xfId="0" applyFont="1"/>
    <xf numFmtId="0" fontId="3" fillId="0" borderId="0" xfId="1" applyFont="1"/>
    <xf numFmtId="3" fontId="4" fillId="0" borderId="23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23" xfId="0" applyNumberFormat="1" applyFont="1" applyBorder="1" applyAlignment="1">
      <alignment wrapText="1"/>
    </xf>
    <xf numFmtId="2" fontId="4" fillId="0" borderId="24" xfId="0" applyNumberFormat="1" applyFont="1" applyBorder="1" applyAlignment="1">
      <alignment wrapText="1"/>
    </xf>
    <xf numFmtId="2" fontId="4" fillId="0" borderId="16" xfId="0" applyNumberFormat="1" applyFont="1" applyBorder="1" applyAlignment="1">
      <alignment wrapText="1"/>
    </xf>
    <xf numFmtId="2" fontId="4" fillId="0" borderId="25" xfId="0" applyNumberFormat="1" applyFont="1" applyBorder="1" applyAlignment="1">
      <alignment wrapText="1"/>
    </xf>
    <xf numFmtId="2" fontId="4" fillId="0" borderId="25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2" fontId="4" fillId="0" borderId="33" xfId="0" applyNumberFormat="1" applyFont="1" applyBorder="1" applyAlignment="1">
      <alignment wrapText="1"/>
    </xf>
    <xf numFmtId="2" fontId="4" fillId="0" borderId="34" xfId="0" applyNumberFormat="1" applyFont="1" applyBorder="1" applyAlignment="1">
      <alignment wrapText="1"/>
    </xf>
    <xf numFmtId="2" fontId="4" fillId="0" borderId="35" xfId="0" applyNumberFormat="1" applyFont="1" applyBorder="1" applyAlignment="1">
      <alignment wrapText="1"/>
    </xf>
    <xf numFmtId="2" fontId="4" fillId="0" borderId="36" xfId="0" applyNumberFormat="1" applyFont="1" applyBorder="1" applyAlignment="1">
      <alignment wrapText="1"/>
    </xf>
    <xf numFmtId="2" fontId="4" fillId="0" borderId="36" xfId="0" applyNumberFormat="1" applyFont="1" applyBorder="1" applyAlignment="1">
      <alignment horizontal="center" wrapText="1"/>
    </xf>
    <xf numFmtId="3" fontId="0" fillId="0" borderId="0" xfId="0" applyNumberFormat="1"/>
    <xf numFmtId="0" fontId="4" fillId="0" borderId="0" xfId="0" applyFont="1" applyFill="1" applyBorder="1"/>
    <xf numFmtId="0" fontId="4" fillId="0" borderId="23" xfId="3" applyFont="1" applyFill="1" applyBorder="1" applyAlignment="1">
      <alignment horizontal="center" vertical="center" wrapText="1"/>
    </xf>
    <xf numFmtId="3" fontId="6" fillId="0" borderId="30" xfId="0" applyNumberFormat="1" applyFont="1" applyFill="1" applyBorder="1"/>
    <xf numFmtId="3" fontId="6" fillId="0" borderId="38" xfId="0" applyNumberFormat="1" applyFont="1" applyFill="1" applyBorder="1"/>
    <xf numFmtId="0" fontId="8" fillId="0" borderId="0" xfId="0" applyFont="1" applyFill="1" applyBorder="1"/>
    <xf numFmtId="0" fontId="7" fillId="2" borderId="23" xfId="0" applyFont="1" applyFill="1" applyBorder="1"/>
    <xf numFmtId="3" fontId="7" fillId="2" borderId="23" xfId="0" applyNumberFormat="1" applyFont="1" applyFill="1" applyBorder="1"/>
    <xf numFmtId="3" fontId="4" fillId="2" borderId="21" xfId="0" applyNumberFormat="1" applyFont="1" applyFill="1" applyBorder="1" applyAlignment="1">
      <alignment wrapText="1"/>
    </xf>
    <xf numFmtId="0" fontId="9" fillId="0" borderId="30" xfId="0" applyFont="1" applyFill="1" applyBorder="1"/>
    <xf numFmtId="0" fontId="7" fillId="0" borderId="0" xfId="0" applyFont="1" applyFill="1" applyBorder="1" applyAlignment="1">
      <alignment horizontal="right"/>
    </xf>
    <xf numFmtId="3" fontId="4" fillId="0" borderId="16" xfId="0" applyNumberFormat="1" applyFont="1" applyBorder="1" applyAlignment="1">
      <alignment wrapText="1"/>
    </xf>
    <xf numFmtId="3" fontId="4" fillId="0" borderId="41" xfId="0" applyNumberFormat="1" applyFont="1" applyBorder="1" applyAlignment="1">
      <alignment wrapText="1"/>
    </xf>
    <xf numFmtId="2" fontId="4" fillId="0" borderId="22" xfId="0" applyNumberFormat="1" applyFont="1" applyBorder="1" applyAlignment="1">
      <alignment wrapText="1"/>
    </xf>
    <xf numFmtId="0" fontId="4" fillId="0" borderId="42" xfId="0" applyFont="1" applyBorder="1" applyAlignment="1">
      <alignment horizontal="center" wrapText="1"/>
    </xf>
    <xf numFmtId="0" fontId="7" fillId="0" borderId="23" xfId="2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wrapText="1"/>
    </xf>
    <xf numFmtId="3" fontId="4" fillId="0" borderId="38" xfId="0" applyNumberFormat="1" applyFont="1" applyBorder="1" applyAlignment="1">
      <alignment wrapText="1"/>
    </xf>
    <xf numFmtId="3" fontId="4" fillId="0" borderId="30" xfId="0" applyNumberFormat="1" applyFont="1" applyBorder="1" applyAlignment="1">
      <alignment wrapText="1"/>
    </xf>
    <xf numFmtId="3" fontId="4" fillId="0" borderId="45" xfId="0" applyNumberFormat="1" applyFont="1" applyBorder="1" applyAlignment="1">
      <alignment wrapText="1"/>
    </xf>
    <xf numFmtId="3" fontId="4" fillId="0" borderId="46" xfId="0" applyNumberFormat="1" applyFont="1" applyBorder="1" applyAlignment="1">
      <alignment wrapText="1"/>
    </xf>
    <xf numFmtId="3" fontId="4" fillId="2" borderId="44" xfId="0" applyNumberFormat="1" applyFont="1" applyFill="1" applyBorder="1" applyAlignment="1">
      <alignment wrapText="1"/>
    </xf>
    <xf numFmtId="0" fontId="4" fillId="0" borderId="47" xfId="0" applyFont="1" applyBorder="1" applyAlignment="1">
      <alignment horizontal="center" wrapText="1"/>
    </xf>
    <xf numFmtId="3" fontId="4" fillId="0" borderId="48" xfId="0" applyNumberFormat="1" applyFont="1" applyBorder="1" applyAlignment="1">
      <alignment wrapText="1"/>
    </xf>
    <xf numFmtId="3" fontId="4" fillId="0" borderId="50" xfId="0" applyNumberFormat="1" applyFont="1" applyBorder="1" applyAlignment="1">
      <alignment wrapText="1"/>
    </xf>
    <xf numFmtId="3" fontId="4" fillId="0" borderId="51" xfId="0" applyNumberFormat="1" applyFont="1" applyBorder="1" applyAlignment="1">
      <alignment wrapText="1"/>
    </xf>
    <xf numFmtId="3" fontId="4" fillId="2" borderId="47" xfId="0" applyNumberFormat="1" applyFont="1" applyFill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3" fontId="4" fillId="0" borderId="36" xfId="0" applyNumberFormat="1" applyFont="1" applyBorder="1" applyAlignment="1">
      <alignment wrapText="1"/>
    </xf>
    <xf numFmtId="2" fontId="4" fillId="0" borderId="38" xfId="0" applyNumberFormat="1" applyFont="1" applyBorder="1" applyAlignment="1">
      <alignment wrapText="1"/>
    </xf>
    <xf numFmtId="2" fontId="4" fillId="0" borderId="30" xfId="0" applyNumberFormat="1" applyFont="1" applyBorder="1" applyAlignment="1">
      <alignment wrapText="1"/>
    </xf>
    <xf numFmtId="2" fontId="4" fillId="0" borderId="45" xfId="0" applyNumberFormat="1" applyFont="1" applyBorder="1" applyAlignment="1">
      <alignment wrapText="1"/>
    </xf>
    <xf numFmtId="2" fontId="4" fillId="0" borderId="46" xfId="0" applyNumberFormat="1" applyFont="1" applyBorder="1" applyAlignment="1">
      <alignment wrapText="1"/>
    </xf>
    <xf numFmtId="2" fontId="4" fillId="0" borderId="46" xfId="0" applyNumberFormat="1" applyFont="1" applyBorder="1" applyAlignment="1">
      <alignment horizontal="center" wrapText="1"/>
    </xf>
    <xf numFmtId="3" fontId="4" fillId="0" borderId="34" xfId="0" applyNumberFormat="1" applyFont="1" applyBorder="1" applyAlignment="1">
      <alignment wrapText="1"/>
    </xf>
    <xf numFmtId="3" fontId="4" fillId="2" borderId="32" xfId="0" applyNumberFormat="1" applyFont="1" applyFill="1" applyBorder="1" applyAlignment="1">
      <alignment wrapText="1"/>
    </xf>
    <xf numFmtId="3" fontId="4" fillId="0" borderId="35" xfId="0" applyNumberFormat="1" applyFont="1" applyBorder="1" applyAlignment="1">
      <alignment wrapText="1"/>
    </xf>
    <xf numFmtId="3" fontId="4" fillId="0" borderId="0" xfId="0" applyNumberFormat="1" applyFont="1" applyFill="1" applyBorder="1"/>
    <xf numFmtId="2" fontId="4" fillId="0" borderId="48" xfId="0" applyNumberFormat="1" applyFont="1" applyBorder="1" applyAlignment="1">
      <alignment wrapText="1"/>
    </xf>
    <xf numFmtId="2" fontId="4" fillId="0" borderId="50" xfId="0" applyNumberFormat="1" applyFont="1" applyBorder="1" applyAlignment="1">
      <alignment wrapText="1"/>
    </xf>
    <xf numFmtId="2" fontId="4" fillId="0" borderId="51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wrapText="1"/>
    </xf>
    <xf numFmtId="3" fontId="4" fillId="0" borderId="56" xfId="0" applyNumberFormat="1" applyFont="1" applyBorder="1" applyAlignment="1">
      <alignment wrapText="1"/>
    </xf>
    <xf numFmtId="3" fontId="4" fillId="0" borderId="57" xfId="0" applyNumberFormat="1" applyFont="1" applyBorder="1" applyAlignment="1">
      <alignment wrapText="1"/>
    </xf>
    <xf numFmtId="3" fontId="4" fillId="0" borderId="58" xfId="0" applyNumberFormat="1" applyFont="1" applyBorder="1" applyAlignment="1">
      <alignment wrapText="1"/>
    </xf>
    <xf numFmtId="3" fontId="4" fillId="2" borderId="42" xfId="0" applyNumberFormat="1" applyFont="1" applyFill="1" applyBorder="1" applyAlignment="1">
      <alignment wrapText="1"/>
    </xf>
    <xf numFmtId="0" fontId="4" fillId="0" borderId="9" xfId="0" applyFont="1" applyBorder="1" applyAlignment="1">
      <alignment horizontal="center" wrapText="1"/>
    </xf>
    <xf numFmtId="3" fontId="4" fillId="0" borderId="11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2" borderId="9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4" fillId="0" borderId="13" xfId="0" applyNumberFormat="1" applyFont="1" applyBorder="1" applyAlignment="1">
      <alignment wrapText="1"/>
    </xf>
    <xf numFmtId="2" fontId="4" fillId="0" borderId="13" xfId="0" applyNumberFormat="1" applyFont="1" applyBorder="1" applyAlignment="1">
      <alignment horizontal="center" wrapText="1"/>
    </xf>
    <xf numFmtId="3" fontId="12" fillId="0" borderId="19" xfId="0" applyNumberFormat="1" applyFont="1" applyBorder="1"/>
    <xf numFmtId="3" fontId="12" fillId="0" borderId="0" xfId="0" applyNumberFormat="1" applyFont="1"/>
    <xf numFmtId="3" fontId="12" fillId="0" borderId="31" xfId="0" applyNumberFormat="1" applyFont="1" applyBorder="1"/>
    <xf numFmtId="3" fontId="12" fillId="0" borderId="20" xfId="0" applyNumberFormat="1" applyFont="1" applyBorder="1"/>
    <xf numFmtId="3" fontId="12" fillId="0" borderId="59" xfId="0" applyNumberFormat="1" applyFont="1" applyBorder="1" applyAlignment="1"/>
    <xf numFmtId="3" fontId="12" fillId="0" borderId="23" xfId="0" applyNumberFormat="1" applyFont="1" applyBorder="1" applyAlignment="1"/>
    <xf numFmtId="3" fontId="12" fillId="0" borderId="24" xfId="0" applyNumberFormat="1" applyFont="1" applyBorder="1" applyAlignment="1"/>
    <xf numFmtId="3" fontId="12" fillId="0" borderId="22" xfId="0" applyNumberFormat="1" applyFont="1" applyBorder="1" applyAlignment="1"/>
    <xf numFmtId="3" fontId="12" fillId="0" borderId="56" xfId="0" applyNumberFormat="1" applyFont="1" applyBorder="1" applyAlignment="1"/>
    <xf numFmtId="0" fontId="0" fillId="0" borderId="0" xfId="0" applyBorder="1"/>
    <xf numFmtId="3" fontId="12" fillId="0" borderId="25" xfId="0" applyNumberFormat="1" applyFont="1" applyBorder="1" applyAlignment="1"/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12" fillId="0" borderId="59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3" fontId="12" fillId="0" borderId="56" xfId="0" applyNumberFormat="1" applyFont="1" applyFill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2" fillId="0" borderId="16" xfId="0" applyNumberFormat="1" applyFont="1" applyBorder="1" applyAlignment="1"/>
    <xf numFmtId="3" fontId="12" fillId="0" borderId="60" xfId="0" applyNumberFormat="1" applyFont="1" applyBorder="1" applyAlignment="1"/>
    <xf numFmtId="3" fontId="12" fillId="0" borderId="17" xfId="0" applyNumberFormat="1" applyFont="1" applyBorder="1" applyAlignment="1"/>
    <xf numFmtId="3" fontId="12" fillId="0" borderId="41" xfId="0" applyNumberFormat="1" applyFont="1" applyBorder="1" applyAlignment="1"/>
    <xf numFmtId="3" fontId="12" fillId="0" borderId="18" xfId="0" applyNumberFormat="1" applyFont="1" applyBorder="1" applyAlignment="1"/>
    <xf numFmtId="3" fontId="12" fillId="0" borderId="50" xfId="0" applyNumberFormat="1" applyFont="1" applyBorder="1" applyAlignment="1"/>
    <xf numFmtId="3" fontId="12" fillId="0" borderId="61" xfId="0" applyNumberFormat="1" applyFont="1" applyBorder="1" applyAlignment="1"/>
    <xf numFmtId="3" fontId="12" fillId="0" borderId="48" xfId="0" applyNumberFormat="1" applyFont="1" applyBorder="1" applyAlignment="1"/>
    <xf numFmtId="3" fontId="12" fillId="0" borderId="51" xfId="0" applyNumberFormat="1" applyFont="1" applyBorder="1" applyAlignment="1"/>
    <xf numFmtId="3" fontId="12" fillId="0" borderId="49" xfId="0" applyNumberFormat="1" applyFont="1" applyBorder="1" applyAlignment="1"/>
    <xf numFmtId="0" fontId="4" fillId="0" borderId="0" xfId="0" applyFont="1" applyFill="1" applyBorder="1" applyAlignment="1">
      <alignment horizontal="left" vertical="center"/>
    </xf>
    <xf numFmtId="3" fontId="4" fillId="0" borderId="62" xfId="0" applyNumberFormat="1" applyFont="1" applyBorder="1" applyAlignment="1">
      <alignment wrapText="1"/>
    </xf>
    <xf numFmtId="3" fontId="4" fillId="0" borderId="37" xfId="0" applyNumberFormat="1" applyFont="1" applyBorder="1" applyAlignment="1">
      <alignment wrapText="1"/>
    </xf>
    <xf numFmtId="3" fontId="12" fillId="0" borderId="37" xfId="0" applyNumberFormat="1" applyFont="1" applyBorder="1" applyAlignment="1"/>
    <xf numFmtId="3" fontId="12" fillId="0" borderId="43" xfId="0" applyNumberFormat="1" applyFont="1" applyBorder="1" applyAlignment="1"/>
    <xf numFmtId="3" fontId="12" fillId="0" borderId="52" xfId="0" applyNumberFormat="1" applyFont="1" applyBorder="1" applyAlignment="1"/>
    <xf numFmtId="0" fontId="11" fillId="0" borderId="0" xfId="0" applyFont="1"/>
    <xf numFmtId="2" fontId="4" fillId="0" borderId="30" xfId="0" applyNumberFormat="1" applyFont="1" applyBorder="1"/>
    <xf numFmtId="2" fontId="4" fillId="0" borderId="31" xfId="0" applyNumberFormat="1" applyFont="1" applyBorder="1"/>
    <xf numFmtId="2" fontId="4" fillId="0" borderId="0" xfId="0" applyNumberFormat="1" applyFont="1" applyBorder="1" applyAlignment="1"/>
    <xf numFmtId="2" fontId="4" fillId="0" borderId="31" xfId="0" applyNumberFormat="1" applyFont="1" applyBorder="1" applyAlignment="1"/>
    <xf numFmtId="2" fontId="4" fillId="0" borderId="0" xfId="0" applyNumberFormat="1" applyFont="1" applyBorder="1"/>
    <xf numFmtId="2" fontId="4" fillId="0" borderId="20" xfId="0" applyNumberFormat="1" applyFont="1" applyBorder="1"/>
    <xf numFmtId="2" fontId="4" fillId="0" borderId="39" xfId="0" applyNumberFormat="1" applyFont="1" applyBorder="1"/>
    <xf numFmtId="2" fontId="4" fillId="0" borderId="40" xfId="0" applyNumberFormat="1" applyFont="1" applyBorder="1"/>
    <xf numFmtId="2" fontId="12" fillId="0" borderId="31" xfId="0" applyNumberFormat="1" applyFont="1" applyBorder="1"/>
    <xf numFmtId="2" fontId="12" fillId="0" borderId="0" xfId="0" applyNumberFormat="1" applyFont="1" applyBorder="1"/>
    <xf numFmtId="2" fontId="12" fillId="0" borderId="28" xfId="0" applyNumberFormat="1" applyFont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/>
    <xf numFmtId="0" fontId="1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Normálna" xfId="0" builtinId="0"/>
    <cellStyle name="Normálna 11" xfId="3"/>
    <cellStyle name="normálne_Hárok1" xfId="1"/>
    <cellStyle name="normálne_Výdavky ZFNP 2007 - do správ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2"/>
  <sheetViews>
    <sheetView tabSelected="1" workbookViewId="0"/>
  </sheetViews>
  <sheetFormatPr defaultRowHeight="15" x14ac:dyDescent="0.25"/>
  <cols>
    <col min="1" max="1" width="4.5703125" customWidth="1"/>
    <col min="2" max="2" width="10.7109375" customWidth="1"/>
    <col min="4" max="4" width="10.85546875" customWidth="1"/>
    <col min="11" max="14" width="8.42578125" customWidth="1"/>
    <col min="16" max="16" width="10.5703125" customWidth="1"/>
  </cols>
  <sheetData>
    <row r="2" spans="2:19" ht="18.75" customHeight="1" x14ac:dyDescent="0.25">
      <c r="B2" s="145" t="s">
        <v>53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19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26.25" customHeight="1" thickBot="1" x14ac:dyDescent="0.3">
      <c r="B4" s="153" t="s">
        <v>2</v>
      </c>
      <c r="C4" s="155" t="s">
        <v>13</v>
      </c>
      <c r="D4" s="155" t="s">
        <v>14</v>
      </c>
      <c r="E4" s="150" t="s">
        <v>15</v>
      </c>
      <c r="F4" s="151"/>
      <c r="G4" s="152"/>
      <c r="H4" s="155" t="s">
        <v>17</v>
      </c>
      <c r="I4" s="155" t="s">
        <v>16</v>
      </c>
      <c r="J4" s="157" t="s">
        <v>18</v>
      </c>
      <c r="K4" s="159" t="s">
        <v>0</v>
      </c>
      <c r="L4" s="160"/>
      <c r="M4" s="160"/>
      <c r="N4" s="161"/>
      <c r="O4" s="148" t="s">
        <v>7</v>
      </c>
      <c r="P4" s="162" t="s">
        <v>20</v>
      </c>
      <c r="Q4" s="164" t="s">
        <v>19</v>
      </c>
      <c r="R4" s="146" t="s">
        <v>12</v>
      </c>
    </row>
    <row r="5" spans="2:19" ht="36.75" customHeight="1" thickBot="1" x14ac:dyDescent="0.3">
      <c r="B5" s="154"/>
      <c r="C5" s="156"/>
      <c r="D5" s="156"/>
      <c r="E5" s="12" t="s">
        <v>5</v>
      </c>
      <c r="F5" s="12" t="s">
        <v>6</v>
      </c>
      <c r="G5" s="17" t="s">
        <v>7</v>
      </c>
      <c r="H5" s="156"/>
      <c r="I5" s="156"/>
      <c r="J5" s="158"/>
      <c r="K5" s="11" t="s">
        <v>8</v>
      </c>
      <c r="L5" s="13" t="s">
        <v>9</v>
      </c>
      <c r="M5" s="13" t="s">
        <v>10</v>
      </c>
      <c r="N5" s="14" t="s">
        <v>11</v>
      </c>
      <c r="O5" s="149"/>
      <c r="P5" s="163"/>
      <c r="Q5" s="165"/>
      <c r="R5" s="147"/>
    </row>
    <row r="6" spans="2:19" ht="21" customHeight="1" x14ac:dyDescent="0.25">
      <c r="B6" s="15" t="s">
        <v>1</v>
      </c>
      <c r="C6" s="7">
        <v>1088208</v>
      </c>
      <c r="D6" s="7">
        <v>13004</v>
      </c>
      <c r="E6" s="7">
        <v>143792</v>
      </c>
      <c r="F6" s="7">
        <v>90223</v>
      </c>
      <c r="G6" s="7">
        <v>234015</v>
      </c>
      <c r="H6" s="7">
        <v>292648</v>
      </c>
      <c r="I6" s="7">
        <v>49452</v>
      </c>
      <c r="J6" s="8">
        <v>20395</v>
      </c>
      <c r="K6" s="9">
        <v>16849</v>
      </c>
      <c r="L6" s="7">
        <v>1</v>
      </c>
      <c r="M6" s="7">
        <v>241</v>
      </c>
      <c r="N6" s="10">
        <v>1316</v>
      </c>
      <c r="O6" s="82">
        <f>C6+D6+G6+H6+I6+J6+K6+L6+M6+N6</f>
        <v>1716129</v>
      </c>
      <c r="P6" s="78">
        <v>31</v>
      </c>
      <c r="Q6" s="10">
        <v>29599</v>
      </c>
      <c r="R6" s="18">
        <f>O6+P6+Q6</f>
        <v>1745759</v>
      </c>
    </row>
    <row r="7" spans="2:19" ht="21" customHeight="1" x14ac:dyDescent="0.25">
      <c r="B7" s="16" t="s">
        <v>3</v>
      </c>
      <c r="C7" s="3">
        <v>1082544</v>
      </c>
      <c r="D7" s="3">
        <v>13589</v>
      </c>
      <c r="E7" s="3">
        <v>144703</v>
      </c>
      <c r="F7" s="3">
        <v>90046</v>
      </c>
      <c r="G7" s="3">
        <v>234749</v>
      </c>
      <c r="H7" s="3">
        <v>291145</v>
      </c>
      <c r="I7" s="3">
        <v>49264</v>
      </c>
      <c r="J7" s="4">
        <v>21210</v>
      </c>
      <c r="K7" s="5">
        <v>17062</v>
      </c>
      <c r="L7" s="3">
        <v>1</v>
      </c>
      <c r="M7" s="3">
        <v>233</v>
      </c>
      <c r="N7" s="6">
        <v>1290</v>
      </c>
      <c r="O7" s="42">
        <f t="shared" ref="O7:O17" si="0">C7+D7+G7+H7+I7+J7+K7+L7+M7+N7</f>
        <v>1711087</v>
      </c>
      <c r="P7" s="79">
        <v>26</v>
      </c>
      <c r="Q7" s="6">
        <v>29722</v>
      </c>
      <c r="R7" s="42">
        <f t="shared" ref="R7:R17" si="1">O7+P7+Q7</f>
        <v>1740835</v>
      </c>
    </row>
    <row r="8" spans="2:19" ht="21" customHeight="1" x14ac:dyDescent="0.25">
      <c r="B8" s="16" t="s">
        <v>4</v>
      </c>
      <c r="C8" s="3">
        <v>1082804</v>
      </c>
      <c r="D8" s="3">
        <v>14149</v>
      </c>
      <c r="E8" s="3">
        <v>144822</v>
      </c>
      <c r="F8" s="3">
        <v>89912</v>
      </c>
      <c r="G8" s="3">
        <v>234734</v>
      </c>
      <c r="H8" s="3">
        <v>291143</v>
      </c>
      <c r="I8" s="3">
        <v>49306</v>
      </c>
      <c r="J8" s="4">
        <v>21376</v>
      </c>
      <c r="K8" s="5">
        <v>17160</v>
      </c>
      <c r="L8" s="3">
        <v>1</v>
      </c>
      <c r="M8" s="3">
        <v>228</v>
      </c>
      <c r="N8" s="6">
        <v>1280</v>
      </c>
      <c r="O8" s="42">
        <f t="shared" si="0"/>
        <v>1712181</v>
      </c>
      <c r="P8" s="79">
        <v>22</v>
      </c>
      <c r="Q8" s="6">
        <v>29902</v>
      </c>
      <c r="R8" s="42">
        <f t="shared" si="1"/>
        <v>1742105</v>
      </c>
    </row>
    <row r="9" spans="2:19" ht="21" customHeight="1" x14ac:dyDescent="0.25">
      <c r="B9" s="15" t="s">
        <v>21</v>
      </c>
      <c r="C9" s="7">
        <v>1082527</v>
      </c>
      <c r="D9" s="7">
        <v>14280</v>
      </c>
      <c r="E9" s="7">
        <v>144699</v>
      </c>
      <c r="F9" s="7">
        <v>89665</v>
      </c>
      <c r="G9" s="7">
        <v>234364</v>
      </c>
      <c r="H9" s="7">
        <v>290665</v>
      </c>
      <c r="I9" s="7">
        <v>49272</v>
      </c>
      <c r="J9" s="8">
        <v>21073</v>
      </c>
      <c r="K9" s="45">
        <v>17222</v>
      </c>
      <c r="L9" s="7">
        <v>1</v>
      </c>
      <c r="M9" s="7">
        <v>225</v>
      </c>
      <c r="N9" s="46">
        <v>1275</v>
      </c>
      <c r="O9" s="18">
        <f t="shared" si="0"/>
        <v>1710904</v>
      </c>
      <c r="P9" s="78">
        <v>33</v>
      </c>
      <c r="Q9" s="46">
        <v>30026</v>
      </c>
      <c r="R9" s="18">
        <f t="shared" si="1"/>
        <v>1740963</v>
      </c>
    </row>
    <row r="10" spans="2:19" ht="21" customHeight="1" x14ac:dyDescent="0.25">
      <c r="B10" s="16" t="s">
        <v>28</v>
      </c>
      <c r="C10" s="3">
        <v>1082406</v>
      </c>
      <c r="D10" s="3">
        <v>14320</v>
      </c>
      <c r="E10" s="3">
        <v>144797</v>
      </c>
      <c r="F10" s="3">
        <v>89330</v>
      </c>
      <c r="G10" s="3">
        <v>234127</v>
      </c>
      <c r="H10" s="3">
        <v>290136</v>
      </c>
      <c r="I10" s="3">
        <v>49217</v>
      </c>
      <c r="J10" s="4">
        <v>20067</v>
      </c>
      <c r="K10" s="5">
        <v>17295</v>
      </c>
      <c r="L10" s="3">
        <v>1</v>
      </c>
      <c r="M10" s="3">
        <v>221</v>
      </c>
      <c r="N10" s="6">
        <v>1262</v>
      </c>
      <c r="O10" s="42">
        <f t="shared" si="0"/>
        <v>1709052</v>
      </c>
      <c r="P10" s="79">
        <v>26</v>
      </c>
      <c r="Q10" s="6">
        <v>30097</v>
      </c>
      <c r="R10" s="42">
        <f t="shared" si="1"/>
        <v>1739175</v>
      </c>
    </row>
    <row r="11" spans="2:19" ht="21" customHeight="1" x14ac:dyDescent="0.25">
      <c r="B11" s="50" t="s">
        <v>32</v>
      </c>
      <c r="C11" s="51">
        <v>1083919</v>
      </c>
      <c r="D11" s="51">
        <v>14476</v>
      </c>
      <c r="E11" s="51">
        <v>144538</v>
      </c>
      <c r="F11" s="51">
        <v>89091</v>
      </c>
      <c r="G11" s="51">
        <v>233629</v>
      </c>
      <c r="H11" s="51">
        <v>290130</v>
      </c>
      <c r="I11" s="51">
        <v>49230</v>
      </c>
      <c r="J11" s="52">
        <v>20093</v>
      </c>
      <c r="K11" s="53">
        <v>17382</v>
      </c>
      <c r="L11" s="51">
        <v>1</v>
      </c>
      <c r="M11" s="51">
        <v>218</v>
      </c>
      <c r="N11" s="54">
        <v>1249</v>
      </c>
      <c r="O11" s="55">
        <f t="shared" si="0"/>
        <v>1710327</v>
      </c>
      <c r="P11" s="80">
        <v>38</v>
      </c>
      <c r="Q11" s="54">
        <v>30271</v>
      </c>
      <c r="R11" s="55">
        <f t="shared" si="1"/>
        <v>1740636</v>
      </c>
    </row>
    <row r="12" spans="2:19" ht="21" customHeight="1" x14ac:dyDescent="0.25">
      <c r="B12" s="28" t="s">
        <v>33</v>
      </c>
      <c r="C12" s="61">
        <v>1083978</v>
      </c>
      <c r="D12" s="61">
        <v>14374</v>
      </c>
      <c r="E12" s="61">
        <v>144921</v>
      </c>
      <c r="F12" s="61">
        <v>89315</v>
      </c>
      <c r="G12" s="61">
        <v>234236</v>
      </c>
      <c r="H12" s="61">
        <v>289972</v>
      </c>
      <c r="I12" s="61">
        <v>49210</v>
      </c>
      <c r="J12" s="68">
        <v>18070</v>
      </c>
      <c r="K12" s="70">
        <v>17448</v>
      </c>
      <c r="L12" s="61">
        <v>1</v>
      </c>
      <c r="M12" s="61">
        <v>218</v>
      </c>
      <c r="N12" s="62">
        <v>1239</v>
      </c>
      <c r="O12" s="69">
        <f t="shared" si="0"/>
        <v>1708746</v>
      </c>
      <c r="P12" s="81">
        <v>31</v>
      </c>
      <c r="Q12" s="62">
        <v>30449</v>
      </c>
      <c r="R12" s="69">
        <f t="shared" si="1"/>
        <v>1739226</v>
      </c>
      <c r="S12" s="34"/>
    </row>
    <row r="13" spans="2:19" ht="21" customHeight="1" x14ac:dyDescent="0.25">
      <c r="B13" s="28" t="s">
        <v>35</v>
      </c>
      <c r="C13" s="61">
        <v>1084479</v>
      </c>
      <c r="D13" s="61">
        <v>14300</v>
      </c>
      <c r="E13" s="61">
        <v>145544</v>
      </c>
      <c r="F13" s="61">
        <v>89503</v>
      </c>
      <c r="G13" s="61">
        <v>235047</v>
      </c>
      <c r="H13" s="61">
        <v>290032</v>
      </c>
      <c r="I13" s="61">
        <v>49333</v>
      </c>
      <c r="J13" s="68">
        <v>18187</v>
      </c>
      <c r="K13" s="70">
        <v>17574</v>
      </c>
      <c r="L13" s="61">
        <v>1</v>
      </c>
      <c r="M13" s="61">
        <v>216</v>
      </c>
      <c r="N13" s="62">
        <v>1234</v>
      </c>
      <c r="O13" s="69">
        <f t="shared" si="0"/>
        <v>1710403</v>
      </c>
      <c r="P13" s="81">
        <v>28</v>
      </c>
      <c r="Q13" s="62">
        <v>30624</v>
      </c>
      <c r="R13" s="69">
        <f t="shared" si="1"/>
        <v>1741055</v>
      </c>
    </row>
    <row r="14" spans="2:19" ht="21" customHeight="1" x14ac:dyDescent="0.25">
      <c r="B14" s="28" t="s">
        <v>38</v>
      </c>
      <c r="C14" s="61">
        <v>1085879</v>
      </c>
      <c r="D14" s="61">
        <v>13750</v>
      </c>
      <c r="E14" s="61">
        <v>145605</v>
      </c>
      <c r="F14" s="61">
        <v>89072</v>
      </c>
      <c r="G14" s="61">
        <v>234677</v>
      </c>
      <c r="H14" s="61">
        <v>289707</v>
      </c>
      <c r="I14" s="61">
        <v>49295</v>
      </c>
      <c r="J14" s="68">
        <v>17267</v>
      </c>
      <c r="K14" s="70">
        <v>17659</v>
      </c>
      <c r="L14" s="61">
        <v>1</v>
      </c>
      <c r="M14" s="61">
        <v>211</v>
      </c>
      <c r="N14" s="62">
        <v>1224</v>
      </c>
      <c r="O14" s="69">
        <f t="shared" si="0"/>
        <v>1709670</v>
      </c>
      <c r="P14" s="81">
        <v>26</v>
      </c>
      <c r="Q14" s="62">
        <v>30668</v>
      </c>
      <c r="R14" s="69">
        <f t="shared" si="1"/>
        <v>1740364</v>
      </c>
      <c r="S14" s="34"/>
    </row>
    <row r="15" spans="2:19" ht="21" customHeight="1" x14ac:dyDescent="0.25">
      <c r="B15" s="28" t="s">
        <v>40</v>
      </c>
      <c r="C15" s="61">
        <v>1086952</v>
      </c>
      <c r="D15" s="61">
        <v>13506</v>
      </c>
      <c r="E15" s="61">
        <v>145601</v>
      </c>
      <c r="F15" s="61">
        <v>88711</v>
      </c>
      <c r="G15" s="61">
        <v>234312</v>
      </c>
      <c r="H15" s="61">
        <v>289793</v>
      </c>
      <c r="I15" s="61">
        <v>49442</v>
      </c>
      <c r="J15" s="68">
        <v>17686</v>
      </c>
      <c r="K15" s="70">
        <v>17767</v>
      </c>
      <c r="L15" s="61">
        <v>1</v>
      </c>
      <c r="M15" s="61">
        <v>207</v>
      </c>
      <c r="N15" s="62">
        <v>1213</v>
      </c>
      <c r="O15" s="69">
        <f t="shared" si="0"/>
        <v>1710879</v>
      </c>
      <c r="P15" s="81">
        <v>28</v>
      </c>
      <c r="Q15" s="62">
        <v>30739</v>
      </c>
      <c r="R15" s="69">
        <f t="shared" si="1"/>
        <v>1741646</v>
      </c>
    </row>
    <row r="16" spans="2:19" ht="21" customHeight="1" x14ac:dyDescent="0.25">
      <c r="B16" s="16" t="s">
        <v>42</v>
      </c>
      <c r="C16" s="3">
        <v>1090315</v>
      </c>
      <c r="D16" s="3">
        <v>13239</v>
      </c>
      <c r="E16" s="3">
        <v>145567</v>
      </c>
      <c r="F16" s="3">
        <v>88384</v>
      </c>
      <c r="G16" s="3">
        <v>233951</v>
      </c>
      <c r="H16" s="3">
        <v>290492</v>
      </c>
      <c r="I16" s="3">
        <v>49740</v>
      </c>
      <c r="J16" s="4">
        <v>18488</v>
      </c>
      <c r="K16" s="5">
        <v>17920</v>
      </c>
      <c r="L16" s="3">
        <v>1</v>
      </c>
      <c r="M16" s="3">
        <v>202</v>
      </c>
      <c r="N16" s="6">
        <v>1209</v>
      </c>
      <c r="O16" s="42">
        <f t="shared" si="0"/>
        <v>1715557</v>
      </c>
      <c r="P16" s="79">
        <v>22</v>
      </c>
      <c r="Q16" s="6">
        <v>30914</v>
      </c>
      <c r="R16" s="42">
        <f t="shared" si="1"/>
        <v>1746493</v>
      </c>
    </row>
    <row r="17" spans="2:18" ht="21" customHeight="1" thickBot="1" x14ac:dyDescent="0.3">
      <c r="B17" s="83" t="s">
        <v>43</v>
      </c>
      <c r="C17" s="84">
        <v>1093195</v>
      </c>
      <c r="D17" s="84">
        <v>12203</v>
      </c>
      <c r="E17" s="84">
        <v>145407</v>
      </c>
      <c r="F17" s="84">
        <v>88054</v>
      </c>
      <c r="G17" s="84">
        <v>233461</v>
      </c>
      <c r="H17" s="84">
        <v>290680</v>
      </c>
      <c r="I17" s="84">
        <v>49915</v>
      </c>
      <c r="J17" s="85">
        <v>19666</v>
      </c>
      <c r="K17" s="87">
        <v>18010</v>
      </c>
      <c r="L17" s="84">
        <v>1</v>
      </c>
      <c r="M17" s="84">
        <v>199</v>
      </c>
      <c r="N17" s="88">
        <v>1206</v>
      </c>
      <c r="O17" s="86">
        <f t="shared" si="0"/>
        <v>1718536</v>
      </c>
      <c r="P17" s="58">
        <v>28</v>
      </c>
      <c r="Q17" s="59">
        <v>31114</v>
      </c>
      <c r="R17" s="86">
        <f t="shared" si="1"/>
        <v>1749678</v>
      </c>
    </row>
    <row r="18" spans="2:18" x14ac:dyDescent="0.25">
      <c r="Q18" s="34"/>
    </row>
    <row r="20" spans="2:18" x14ac:dyDescent="0.25">
      <c r="G20" s="34"/>
    </row>
    <row r="21" spans="2:18" x14ac:dyDescent="0.25">
      <c r="D21" s="34"/>
    </row>
    <row r="22" spans="2:18" x14ac:dyDescent="0.25">
      <c r="D22" s="34"/>
    </row>
  </sheetData>
  <mergeCells count="13">
    <mergeCell ref="B2:R2"/>
    <mergeCell ref="R4:R5"/>
    <mergeCell ref="O4:O5"/>
    <mergeCell ref="E4:G4"/>
    <mergeCell ref="B4:B5"/>
    <mergeCell ref="C4:C5"/>
    <mergeCell ref="D4:D5"/>
    <mergeCell ref="H4:H5"/>
    <mergeCell ref="I4:I5"/>
    <mergeCell ref="J4:J5"/>
    <mergeCell ref="K4:N4"/>
    <mergeCell ref="P4:P5"/>
    <mergeCell ref="Q4:Q5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workbookViewId="0"/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8" width="9.28515625" bestFit="1" customWidth="1"/>
    <col min="9" max="12" width="8.42578125" customWidth="1"/>
    <col min="13" max="13" width="9.28515625" bestFit="1" customWidth="1"/>
    <col min="14" max="14" width="10.5703125" customWidth="1"/>
    <col min="15" max="15" width="9.28515625" bestFit="1" customWidth="1"/>
  </cols>
  <sheetData>
    <row r="2" spans="2:16" ht="18.75" customHeight="1" x14ac:dyDescent="0.25">
      <c r="B2" s="145" t="s">
        <v>51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6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thickBot="1" x14ac:dyDescent="0.3">
      <c r="B4" s="153" t="s">
        <v>2</v>
      </c>
      <c r="C4" s="166" t="s">
        <v>13</v>
      </c>
      <c r="D4" s="155" t="s">
        <v>14</v>
      </c>
      <c r="E4" s="155" t="s">
        <v>15</v>
      </c>
      <c r="F4" s="155" t="s">
        <v>48</v>
      </c>
      <c r="G4" s="155" t="s">
        <v>49</v>
      </c>
      <c r="H4" s="168" t="s">
        <v>18</v>
      </c>
      <c r="I4" s="170" t="s">
        <v>0</v>
      </c>
      <c r="J4" s="171"/>
      <c r="K4" s="171"/>
      <c r="L4" s="171"/>
      <c r="M4" s="148" t="s">
        <v>7</v>
      </c>
      <c r="N4" s="162" t="s">
        <v>20</v>
      </c>
      <c r="O4" s="146" t="s">
        <v>12</v>
      </c>
    </row>
    <row r="5" spans="2:16" ht="48" customHeight="1" thickBot="1" x14ac:dyDescent="0.3">
      <c r="B5" s="154"/>
      <c r="C5" s="167"/>
      <c r="D5" s="156"/>
      <c r="E5" s="156"/>
      <c r="F5" s="156"/>
      <c r="G5" s="156"/>
      <c r="H5" s="169"/>
      <c r="I5" s="77" t="s">
        <v>8</v>
      </c>
      <c r="J5" s="75" t="s">
        <v>9</v>
      </c>
      <c r="K5" s="75" t="s">
        <v>10</v>
      </c>
      <c r="L5" s="76" t="s">
        <v>11</v>
      </c>
      <c r="M5" s="149"/>
      <c r="N5" s="163"/>
      <c r="O5" s="147"/>
    </row>
    <row r="6" spans="2:16" ht="21" customHeight="1" x14ac:dyDescent="0.25">
      <c r="B6" s="48" t="s">
        <v>1</v>
      </c>
      <c r="C6" s="9">
        <v>1088208</v>
      </c>
      <c r="D6" s="91">
        <v>13004</v>
      </c>
      <c r="E6" s="89">
        <v>234015</v>
      </c>
      <c r="F6" s="91">
        <v>29176</v>
      </c>
      <c r="G6" s="89">
        <v>5553</v>
      </c>
      <c r="H6" s="126">
        <v>20395</v>
      </c>
      <c r="I6" s="9">
        <v>16849</v>
      </c>
      <c r="J6" s="89">
        <v>1</v>
      </c>
      <c r="K6" s="89">
        <v>241</v>
      </c>
      <c r="L6" s="90">
        <v>1316</v>
      </c>
      <c r="M6" s="82">
        <f t="shared" ref="M6:M17" si="0">C6+D6+E6+F6+G6+H6+I6+J6+K6+L6</f>
        <v>1408758</v>
      </c>
      <c r="N6" s="9">
        <v>31</v>
      </c>
      <c r="O6" s="82">
        <f>M6+N6</f>
        <v>1408789</v>
      </c>
    </row>
    <row r="7" spans="2:16" ht="21" customHeight="1" x14ac:dyDescent="0.25">
      <c r="B7" s="16" t="s">
        <v>3</v>
      </c>
      <c r="C7" s="5">
        <v>1082544</v>
      </c>
      <c r="D7" s="79">
        <v>13589</v>
      </c>
      <c r="E7" s="3">
        <v>234749</v>
      </c>
      <c r="F7" s="79">
        <v>29175</v>
      </c>
      <c r="G7" s="3">
        <v>5553</v>
      </c>
      <c r="H7" s="127">
        <v>21210</v>
      </c>
      <c r="I7" s="5">
        <v>17062</v>
      </c>
      <c r="J7" s="3">
        <v>1</v>
      </c>
      <c r="K7" s="3">
        <v>233</v>
      </c>
      <c r="L7" s="4">
        <v>1290</v>
      </c>
      <c r="M7" s="42">
        <f t="shared" si="0"/>
        <v>1405406</v>
      </c>
      <c r="N7" s="5">
        <v>26</v>
      </c>
      <c r="O7" s="42">
        <f t="shared" ref="O7:O17" si="1">M7+N7</f>
        <v>1405432</v>
      </c>
    </row>
    <row r="8" spans="2:16" ht="21" customHeight="1" x14ac:dyDescent="0.25">
      <c r="B8" s="16" t="s">
        <v>4</v>
      </c>
      <c r="C8" s="100">
        <v>1082804</v>
      </c>
      <c r="D8" s="101">
        <v>14149</v>
      </c>
      <c r="E8" s="101">
        <v>234734</v>
      </c>
      <c r="F8" s="101">
        <v>29187</v>
      </c>
      <c r="G8" s="101">
        <v>5515</v>
      </c>
      <c r="H8" s="100">
        <v>21376</v>
      </c>
      <c r="I8" s="103">
        <v>17160</v>
      </c>
      <c r="J8" s="101">
        <v>1</v>
      </c>
      <c r="K8" s="101">
        <v>228</v>
      </c>
      <c r="L8" s="102">
        <v>1280</v>
      </c>
      <c r="M8" s="42">
        <f t="shared" si="0"/>
        <v>1406434</v>
      </c>
      <c r="N8" s="104">
        <v>22</v>
      </c>
      <c r="O8" s="42">
        <f t="shared" si="1"/>
        <v>1406456</v>
      </c>
    </row>
    <row r="9" spans="2:16" ht="21" customHeight="1" x14ac:dyDescent="0.25">
      <c r="B9" s="16" t="s">
        <v>21</v>
      </c>
      <c r="C9" s="100">
        <v>1082527</v>
      </c>
      <c r="D9" s="102">
        <v>14280</v>
      </c>
      <c r="E9" s="102">
        <v>234364</v>
      </c>
      <c r="F9" s="102">
        <v>29171</v>
      </c>
      <c r="G9" s="101">
        <v>5506</v>
      </c>
      <c r="H9" s="100">
        <v>21073</v>
      </c>
      <c r="I9" s="103">
        <v>17222</v>
      </c>
      <c r="J9" s="102">
        <v>1</v>
      </c>
      <c r="K9" s="101">
        <v>225</v>
      </c>
      <c r="L9" s="100">
        <v>1275</v>
      </c>
      <c r="M9" s="42">
        <f t="shared" si="0"/>
        <v>1405644</v>
      </c>
      <c r="N9" s="103">
        <v>33</v>
      </c>
      <c r="O9" s="42">
        <f t="shared" si="1"/>
        <v>1405677</v>
      </c>
      <c r="P9" s="105"/>
    </row>
    <row r="10" spans="2:16" ht="21" customHeight="1" x14ac:dyDescent="0.25">
      <c r="B10" s="16" t="s">
        <v>28</v>
      </c>
      <c r="C10" s="100">
        <v>1082406</v>
      </c>
      <c r="D10" s="101">
        <v>14320</v>
      </c>
      <c r="E10" s="100">
        <v>234127</v>
      </c>
      <c r="F10" s="101">
        <v>29108</v>
      </c>
      <c r="G10" s="101">
        <v>5486</v>
      </c>
      <c r="H10" s="100">
        <v>20067</v>
      </c>
      <c r="I10" s="103">
        <v>17295</v>
      </c>
      <c r="J10" s="102">
        <v>1</v>
      </c>
      <c r="K10" s="102">
        <v>221</v>
      </c>
      <c r="L10" s="106">
        <v>1262</v>
      </c>
      <c r="M10" s="42">
        <f t="shared" si="0"/>
        <v>1404293</v>
      </c>
      <c r="N10" s="104">
        <v>26</v>
      </c>
      <c r="O10" s="42">
        <f t="shared" si="1"/>
        <v>1404319</v>
      </c>
    </row>
    <row r="11" spans="2:16" ht="21" customHeight="1" x14ac:dyDescent="0.25">
      <c r="B11" s="16" t="s">
        <v>32</v>
      </c>
      <c r="C11" s="103">
        <v>1083919</v>
      </c>
      <c r="D11" s="100">
        <v>14476</v>
      </c>
      <c r="E11" s="101">
        <v>233629</v>
      </c>
      <c r="F11" s="100">
        <v>28917</v>
      </c>
      <c r="G11" s="101">
        <v>5456</v>
      </c>
      <c r="H11" s="128">
        <v>20093</v>
      </c>
      <c r="I11" s="100">
        <v>17382</v>
      </c>
      <c r="J11" s="102">
        <v>1</v>
      </c>
      <c r="K11" s="101">
        <v>218</v>
      </c>
      <c r="L11" s="106">
        <v>1249</v>
      </c>
      <c r="M11" s="42">
        <f t="shared" si="0"/>
        <v>1405340</v>
      </c>
      <c r="N11" s="100">
        <v>38</v>
      </c>
      <c r="O11" s="42">
        <f t="shared" si="1"/>
        <v>1405378</v>
      </c>
    </row>
    <row r="12" spans="2:16" ht="21" customHeight="1" x14ac:dyDescent="0.25">
      <c r="B12" s="16" t="s">
        <v>33</v>
      </c>
      <c r="C12" s="107">
        <v>1083978</v>
      </c>
      <c r="D12" s="108">
        <v>14374</v>
      </c>
      <c r="E12" s="109">
        <v>234236</v>
      </c>
      <c r="F12" s="108">
        <v>28775</v>
      </c>
      <c r="G12" s="108">
        <v>5419</v>
      </c>
      <c r="H12" s="109">
        <v>18070</v>
      </c>
      <c r="I12" s="107">
        <v>17448</v>
      </c>
      <c r="J12" s="109">
        <v>1</v>
      </c>
      <c r="K12" s="110">
        <v>218</v>
      </c>
      <c r="L12" s="110">
        <v>1239</v>
      </c>
      <c r="M12" s="111">
        <f t="shared" si="0"/>
        <v>1403758</v>
      </c>
      <c r="N12" s="112">
        <v>31</v>
      </c>
      <c r="O12" s="111">
        <f t="shared" si="1"/>
        <v>1403789</v>
      </c>
    </row>
    <row r="13" spans="2:16" ht="21" customHeight="1" x14ac:dyDescent="0.25">
      <c r="B13" s="16" t="s">
        <v>35</v>
      </c>
      <c r="C13" s="107">
        <v>1084479</v>
      </c>
      <c r="D13" s="113">
        <v>14300</v>
      </c>
      <c r="E13" s="113">
        <v>235047</v>
      </c>
      <c r="F13" s="113">
        <v>28746</v>
      </c>
      <c r="G13" s="108">
        <v>5427</v>
      </c>
      <c r="H13" s="109">
        <v>18187</v>
      </c>
      <c r="I13" s="107">
        <v>17574</v>
      </c>
      <c r="J13" s="108">
        <v>1</v>
      </c>
      <c r="K13" s="108">
        <v>216</v>
      </c>
      <c r="L13" s="114">
        <v>1234</v>
      </c>
      <c r="M13" s="111">
        <f t="shared" si="0"/>
        <v>1405211</v>
      </c>
      <c r="N13" s="109">
        <v>28</v>
      </c>
      <c r="O13" s="111">
        <f t="shared" si="1"/>
        <v>1405239</v>
      </c>
    </row>
    <row r="14" spans="2:16" ht="21" customHeight="1" x14ac:dyDescent="0.25">
      <c r="B14" s="16" t="s">
        <v>38</v>
      </c>
      <c r="C14" s="115">
        <v>1085879</v>
      </c>
      <c r="D14" s="116">
        <v>13750</v>
      </c>
      <c r="E14" s="117">
        <v>234677</v>
      </c>
      <c r="F14" s="116">
        <v>28596</v>
      </c>
      <c r="G14" s="117">
        <v>5389</v>
      </c>
      <c r="H14" s="129">
        <v>17267</v>
      </c>
      <c r="I14" s="116">
        <v>17659</v>
      </c>
      <c r="J14" s="119">
        <v>1</v>
      </c>
      <c r="K14" s="117">
        <v>211</v>
      </c>
      <c r="L14" s="118">
        <v>1224</v>
      </c>
      <c r="M14" s="18">
        <f t="shared" si="0"/>
        <v>1404653</v>
      </c>
      <c r="N14" s="116">
        <v>26</v>
      </c>
      <c r="O14" s="18">
        <f t="shared" si="1"/>
        <v>1404679</v>
      </c>
    </row>
    <row r="15" spans="2:16" ht="21" customHeight="1" x14ac:dyDescent="0.25">
      <c r="B15" s="16" t="s">
        <v>40</v>
      </c>
      <c r="C15" s="107">
        <v>1086952</v>
      </c>
      <c r="D15" s="108">
        <v>13506</v>
      </c>
      <c r="E15" s="109">
        <v>234312</v>
      </c>
      <c r="F15" s="108">
        <v>28436</v>
      </c>
      <c r="G15" s="108">
        <v>5393</v>
      </c>
      <c r="H15" s="109">
        <v>17686</v>
      </c>
      <c r="I15" s="107">
        <v>17767</v>
      </c>
      <c r="J15" s="109">
        <v>1</v>
      </c>
      <c r="K15" s="110">
        <v>207</v>
      </c>
      <c r="L15" s="110">
        <v>1213</v>
      </c>
      <c r="M15" s="111">
        <f t="shared" si="0"/>
        <v>1405473</v>
      </c>
      <c r="N15" s="112">
        <v>28</v>
      </c>
      <c r="O15" s="111">
        <f t="shared" si="1"/>
        <v>1405501</v>
      </c>
    </row>
    <row r="16" spans="2:16" ht="21" customHeight="1" x14ac:dyDescent="0.25">
      <c r="B16" s="16" t="s">
        <v>42</v>
      </c>
      <c r="C16" s="107">
        <v>1090315</v>
      </c>
      <c r="D16" s="113">
        <v>13239</v>
      </c>
      <c r="E16" s="113">
        <v>233951</v>
      </c>
      <c r="F16" s="113">
        <v>28452</v>
      </c>
      <c r="G16" s="108">
        <v>5428</v>
      </c>
      <c r="H16" s="109">
        <v>18488</v>
      </c>
      <c r="I16" s="107">
        <v>17920</v>
      </c>
      <c r="J16" s="108">
        <v>1</v>
      </c>
      <c r="K16" s="108">
        <v>202</v>
      </c>
      <c r="L16" s="114">
        <v>1209</v>
      </c>
      <c r="M16" s="111">
        <f t="shared" si="0"/>
        <v>1409205</v>
      </c>
      <c r="N16" s="109">
        <v>22</v>
      </c>
      <c r="O16" s="111">
        <f t="shared" si="1"/>
        <v>1409227</v>
      </c>
    </row>
    <row r="17" spans="2:15" ht="21" customHeight="1" thickBot="1" x14ac:dyDescent="0.3">
      <c r="B17" s="56" t="s">
        <v>43</v>
      </c>
      <c r="C17" s="120">
        <v>1093195</v>
      </c>
      <c r="D17" s="121">
        <v>12203</v>
      </c>
      <c r="E17" s="122">
        <v>233461</v>
      </c>
      <c r="F17" s="121">
        <v>28482</v>
      </c>
      <c r="G17" s="122">
        <v>5453</v>
      </c>
      <c r="H17" s="130">
        <v>19666</v>
      </c>
      <c r="I17" s="121">
        <v>18010</v>
      </c>
      <c r="J17" s="124">
        <v>1</v>
      </c>
      <c r="K17" s="122">
        <v>199</v>
      </c>
      <c r="L17" s="123">
        <v>1206</v>
      </c>
      <c r="M17" s="60">
        <f t="shared" si="0"/>
        <v>1411876</v>
      </c>
      <c r="N17" s="121">
        <v>28</v>
      </c>
      <c r="O17" s="60">
        <f t="shared" si="1"/>
        <v>1411904</v>
      </c>
    </row>
    <row r="19" spans="2:15" x14ac:dyDescent="0.25">
      <c r="B19" s="143" t="s">
        <v>29</v>
      </c>
    </row>
    <row r="20" spans="2:15" x14ac:dyDescent="0.25">
      <c r="B20" s="125" t="s">
        <v>50</v>
      </c>
    </row>
  </sheetData>
  <mergeCells count="12">
    <mergeCell ref="N4:N5"/>
    <mergeCell ref="O4:O5"/>
    <mergeCell ref="B2:O2"/>
    <mergeCell ref="B4:B5"/>
    <mergeCell ref="C4:C5"/>
    <mergeCell ref="D4:D5"/>
    <mergeCell ref="E4:E5"/>
    <mergeCell ref="F4:F5"/>
    <mergeCell ref="G4:G5"/>
    <mergeCell ref="H4:H5"/>
    <mergeCell ref="I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0"/>
  <sheetViews>
    <sheetView workbookViewId="0"/>
  </sheetViews>
  <sheetFormatPr defaultRowHeight="15" x14ac:dyDescent="0.25"/>
  <cols>
    <col min="1" max="1" width="4.7109375" customWidth="1"/>
    <col min="2" max="2" width="10.42578125" customWidth="1"/>
    <col min="3" max="3" width="11" customWidth="1"/>
    <col min="4" max="4" width="11.28515625" customWidth="1"/>
    <col min="15" max="15" width="9.7109375" customWidth="1"/>
  </cols>
  <sheetData>
    <row r="2" spans="2:15" ht="18.75" customHeight="1" x14ac:dyDescent="0.25">
      <c r="B2" s="145" t="s">
        <v>52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thickBot="1" x14ac:dyDescent="0.3">
      <c r="B4" s="153" t="s">
        <v>2</v>
      </c>
      <c r="C4" s="166" t="s">
        <v>13</v>
      </c>
      <c r="D4" s="155" t="s">
        <v>14</v>
      </c>
      <c r="E4" s="150" t="s">
        <v>15</v>
      </c>
      <c r="F4" s="151"/>
      <c r="G4" s="152"/>
      <c r="H4" s="155" t="s">
        <v>17</v>
      </c>
      <c r="I4" s="155" t="s">
        <v>16</v>
      </c>
      <c r="J4" s="168" t="s">
        <v>18</v>
      </c>
      <c r="K4" s="159" t="s">
        <v>0</v>
      </c>
      <c r="L4" s="160"/>
      <c r="M4" s="160"/>
      <c r="N4" s="161"/>
      <c r="O4" s="168" t="s">
        <v>19</v>
      </c>
    </row>
    <row r="5" spans="2:15" ht="36.75" thickBot="1" x14ac:dyDescent="0.3">
      <c r="B5" s="154"/>
      <c r="C5" s="167"/>
      <c r="D5" s="156"/>
      <c r="E5" s="20" t="s">
        <v>5</v>
      </c>
      <c r="F5" s="20" t="s">
        <v>6</v>
      </c>
      <c r="G5" s="17" t="s">
        <v>7</v>
      </c>
      <c r="H5" s="156"/>
      <c r="I5" s="156"/>
      <c r="J5" s="169"/>
      <c r="K5" s="21" t="s">
        <v>8</v>
      </c>
      <c r="L5" s="19" t="s">
        <v>9</v>
      </c>
      <c r="M5" s="19" t="s">
        <v>10</v>
      </c>
      <c r="N5" s="14" t="s">
        <v>11</v>
      </c>
      <c r="O5" s="169"/>
    </row>
    <row r="6" spans="2:15" ht="21" customHeight="1" x14ac:dyDescent="0.25">
      <c r="B6" s="15" t="s">
        <v>1</v>
      </c>
      <c r="C6" s="132">
        <v>477.14</v>
      </c>
      <c r="D6" s="133">
        <v>444.41</v>
      </c>
      <c r="E6" s="134">
        <v>216.12</v>
      </c>
      <c r="F6" s="135">
        <v>391.17</v>
      </c>
      <c r="G6" s="136">
        <v>283.58</v>
      </c>
      <c r="H6" s="140">
        <v>271.01</v>
      </c>
      <c r="I6" s="141">
        <v>215.31</v>
      </c>
      <c r="J6" s="137">
        <v>142.09</v>
      </c>
      <c r="K6" s="142">
        <v>288.68</v>
      </c>
      <c r="L6" s="138">
        <v>2.9</v>
      </c>
      <c r="M6" s="133">
        <v>19</v>
      </c>
      <c r="N6" s="139">
        <v>262.5</v>
      </c>
      <c r="O6" s="22">
        <v>191.78</v>
      </c>
    </row>
    <row r="7" spans="2:15" ht="21" customHeight="1" x14ac:dyDescent="0.25">
      <c r="B7" s="16" t="s">
        <v>3</v>
      </c>
      <c r="C7" s="23">
        <v>481.79</v>
      </c>
      <c r="D7" s="23">
        <v>445.65</v>
      </c>
      <c r="E7" s="23">
        <v>216.34</v>
      </c>
      <c r="F7" s="23">
        <v>391.81</v>
      </c>
      <c r="G7" s="23">
        <v>283.63</v>
      </c>
      <c r="H7" s="23">
        <v>271.26</v>
      </c>
      <c r="I7" s="23">
        <v>215.65</v>
      </c>
      <c r="J7" s="24">
        <v>142.62</v>
      </c>
      <c r="K7" s="25">
        <v>289.23</v>
      </c>
      <c r="L7" s="23">
        <v>2.9</v>
      </c>
      <c r="M7" s="23">
        <v>19</v>
      </c>
      <c r="N7" s="26">
        <v>262.61</v>
      </c>
      <c r="O7" s="27">
        <v>191.79</v>
      </c>
    </row>
    <row r="8" spans="2:15" ht="21" customHeight="1" x14ac:dyDescent="0.25">
      <c r="B8" s="28" t="s">
        <v>4</v>
      </c>
      <c r="C8" s="29">
        <v>482.29</v>
      </c>
      <c r="D8" s="29">
        <v>447.75</v>
      </c>
      <c r="E8" s="29">
        <v>216.37</v>
      </c>
      <c r="F8" s="29">
        <v>392.01</v>
      </c>
      <c r="G8" s="29">
        <v>283.63</v>
      </c>
      <c r="H8" s="29">
        <v>271.35000000000002</v>
      </c>
      <c r="I8" s="29">
        <v>215.57</v>
      </c>
      <c r="J8" s="30">
        <v>142.65</v>
      </c>
      <c r="K8" s="31">
        <v>289.36</v>
      </c>
      <c r="L8" s="29">
        <v>2.9</v>
      </c>
      <c r="M8" s="29">
        <v>19</v>
      </c>
      <c r="N8" s="32">
        <v>262.44</v>
      </c>
      <c r="O8" s="33">
        <v>191.91</v>
      </c>
    </row>
    <row r="9" spans="2:15" ht="21" customHeight="1" x14ac:dyDescent="0.25">
      <c r="B9" s="16" t="s">
        <v>21</v>
      </c>
      <c r="C9" s="23">
        <v>483.61</v>
      </c>
      <c r="D9" s="23">
        <v>448.15</v>
      </c>
      <c r="E9" s="23">
        <v>216.45</v>
      </c>
      <c r="F9" s="23">
        <v>392.22</v>
      </c>
      <c r="G9" s="23">
        <v>283.69</v>
      </c>
      <c r="H9" s="23">
        <v>271.51</v>
      </c>
      <c r="I9" s="23">
        <v>215.71</v>
      </c>
      <c r="J9" s="24">
        <v>142.05000000000001</v>
      </c>
      <c r="K9" s="47">
        <v>289.45</v>
      </c>
      <c r="L9" s="23">
        <v>2.9</v>
      </c>
      <c r="M9" s="23">
        <v>19</v>
      </c>
      <c r="N9" s="26">
        <v>262.45999999999998</v>
      </c>
      <c r="O9" s="27">
        <v>191.92</v>
      </c>
    </row>
    <row r="10" spans="2:15" ht="21" customHeight="1" x14ac:dyDescent="0.25">
      <c r="B10" s="50" t="s">
        <v>28</v>
      </c>
      <c r="C10" s="63">
        <v>484.18</v>
      </c>
      <c r="D10" s="63">
        <v>449.3</v>
      </c>
      <c r="E10" s="63">
        <v>216.54</v>
      </c>
      <c r="F10" s="63">
        <v>392.36</v>
      </c>
      <c r="G10" s="63">
        <v>283.62</v>
      </c>
      <c r="H10" s="63">
        <v>271.64999999999998</v>
      </c>
      <c r="I10" s="63">
        <v>215.8</v>
      </c>
      <c r="J10" s="64">
        <v>140.28</v>
      </c>
      <c r="K10" s="65">
        <v>289.73</v>
      </c>
      <c r="L10" s="63">
        <v>2.9</v>
      </c>
      <c r="M10" s="63">
        <v>19</v>
      </c>
      <c r="N10" s="66">
        <v>262.51</v>
      </c>
      <c r="O10" s="67">
        <v>192.05</v>
      </c>
    </row>
    <row r="11" spans="2:15" ht="21" customHeight="1" x14ac:dyDescent="0.25">
      <c r="B11" s="16" t="s">
        <v>32</v>
      </c>
      <c r="C11" s="23">
        <v>484.94</v>
      </c>
      <c r="D11" s="23">
        <v>451.09</v>
      </c>
      <c r="E11" s="23">
        <v>216.63</v>
      </c>
      <c r="F11" s="23">
        <v>392.85</v>
      </c>
      <c r="G11" s="23">
        <v>283.83999999999997</v>
      </c>
      <c r="H11" s="23">
        <v>271.52</v>
      </c>
      <c r="I11" s="23">
        <v>216.04</v>
      </c>
      <c r="J11" s="24">
        <v>140.16</v>
      </c>
      <c r="K11" s="47">
        <v>290.08</v>
      </c>
      <c r="L11" s="23">
        <v>2.9</v>
      </c>
      <c r="M11" s="23">
        <v>19</v>
      </c>
      <c r="N11" s="26">
        <v>262.45999999999998</v>
      </c>
      <c r="O11" s="27">
        <v>192.33</v>
      </c>
    </row>
    <row r="12" spans="2:15" ht="21.75" customHeight="1" x14ac:dyDescent="0.25">
      <c r="B12" s="50" t="s">
        <v>33</v>
      </c>
      <c r="C12" s="63">
        <v>485.65</v>
      </c>
      <c r="D12" s="63">
        <v>454.03</v>
      </c>
      <c r="E12" s="63">
        <v>216.93</v>
      </c>
      <c r="F12" s="63">
        <v>393.32</v>
      </c>
      <c r="G12" s="63">
        <v>284.2</v>
      </c>
      <c r="H12" s="63">
        <v>271.54000000000002</v>
      </c>
      <c r="I12" s="63">
        <v>216.07</v>
      </c>
      <c r="J12" s="64">
        <v>138.9</v>
      </c>
      <c r="K12" s="65">
        <v>290.19</v>
      </c>
      <c r="L12" s="63">
        <v>2.9</v>
      </c>
      <c r="M12" s="63">
        <v>19</v>
      </c>
      <c r="N12" s="66">
        <v>262.45999999999998</v>
      </c>
      <c r="O12" s="67">
        <v>192.6</v>
      </c>
    </row>
    <row r="13" spans="2:15" ht="21.75" customHeight="1" x14ac:dyDescent="0.25">
      <c r="B13" s="16" t="s">
        <v>35</v>
      </c>
      <c r="C13" s="23">
        <v>486.29</v>
      </c>
      <c r="D13" s="23">
        <v>458.77</v>
      </c>
      <c r="E13" s="23">
        <v>217.27</v>
      </c>
      <c r="F13" s="23">
        <v>393.8</v>
      </c>
      <c r="G13" s="23">
        <v>284.48</v>
      </c>
      <c r="H13" s="23">
        <v>271.87</v>
      </c>
      <c r="I13" s="23">
        <v>216.44</v>
      </c>
      <c r="J13" s="24">
        <v>139.25</v>
      </c>
      <c r="K13" s="47">
        <v>290.58</v>
      </c>
      <c r="L13" s="23">
        <v>2.9</v>
      </c>
      <c r="M13" s="23">
        <v>19</v>
      </c>
      <c r="N13" s="26">
        <v>262.62</v>
      </c>
      <c r="O13" s="27">
        <v>192.85</v>
      </c>
    </row>
    <row r="14" spans="2:15" ht="21.75" customHeight="1" x14ac:dyDescent="0.25">
      <c r="B14" s="50" t="s">
        <v>38</v>
      </c>
      <c r="C14" s="63">
        <v>486.67</v>
      </c>
      <c r="D14" s="63">
        <v>459.76</v>
      </c>
      <c r="E14" s="63">
        <v>217.34</v>
      </c>
      <c r="F14" s="63">
        <v>393.84</v>
      </c>
      <c r="G14" s="63">
        <v>284.33</v>
      </c>
      <c r="H14" s="63">
        <v>272.11</v>
      </c>
      <c r="I14" s="63">
        <v>216.82</v>
      </c>
      <c r="J14" s="64">
        <v>139.41</v>
      </c>
      <c r="K14" s="65">
        <v>290.89999999999998</v>
      </c>
      <c r="L14" s="63">
        <v>2.9</v>
      </c>
      <c r="M14" s="63">
        <v>19</v>
      </c>
      <c r="N14" s="66">
        <v>262.62</v>
      </c>
      <c r="O14" s="67">
        <v>193.34</v>
      </c>
    </row>
    <row r="15" spans="2:15" ht="21" customHeight="1" x14ac:dyDescent="0.25">
      <c r="B15" s="28" t="s">
        <v>40</v>
      </c>
      <c r="C15" s="29">
        <v>487.07</v>
      </c>
      <c r="D15" s="29">
        <v>462.25</v>
      </c>
      <c r="E15" s="29">
        <v>217.5</v>
      </c>
      <c r="F15" s="29">
        <v>394.18</v>
      </c>
      <c r="G15" s="29">
        <v>284.39999999999998</v>
      </c>
      <c r="H15" s="29">
        <v>272.23</v>
      </c>
      <c r="I15" s="29">
        <v>217.25</v>
      </c>
      <c r="J15" s="30">
        <v>139.99</v>
      </c>
      <c r="K15" s="31">
        <v>291.18</v>
      </c>
      <c r="L15" s="29">
        <v>2.9</v>
      </c>
      <c r="M15" s="29">
        <v>19</v>
      </c>
      <c r="N15" s="32">
        <v>262.64999999999998</v>
      </c>
      <c r="O15" s="33">
        <v>193.46</v>
      </c>
    </row>
    <row r="16" spans="2:15" ht="21" customHeight="1" x14ac:dyDescent="0.25">
      <c r="B16" s="16" t="s">
        <v>42</v>
      </c>
      <c r="C16" s="29">
        <v>487.22</v>
      </c>
      <c r="D16" s="29">
        <v>467.76</v>
      </c>
      <c r="E16" s="29">
        <v>217.62</v>
      </c>
      <c r="F16" s="29">
        <v>394.41</v>
      </c>
      <c r="G16" s="29">
        <v>284.42</v>
      </c>
      <c r="H16" s="29">
        <v>272.27</v>
      </c>
      <c r="I16" s="29">
        <v>217.7</v>
      </c>
      <c r="J16" s="30">
        <v>141.07</v>
      </c>
      <c r="K16" s="47">
        <v>291.52</v>
      </c>
      <c r="L16" s="23">
        <v>2.9</v>
      </c>
      <c r="M16" s="23">
        <v>19</v>
      </c>
      <c r="N16" s="26">
        <v>262.64</v>
      </c>
      <c r="O16" s="27">
        <v>193.54</v>
      </c>
    </row>
    <row r="17" spans="2:21" ht="21" customHeight="1" thickBot="1" x14ac:dyDescent="0.3">
      <c r="B17" s="83" t="s">
        <v>43</v>
      </c>
      <c r="C17" s="73">
        <v>487.37</v>
      </c>
      <c r="D17" s="72">
        <v>474.48</v>
      </c>
      <c r="E17" s="72">
        <v>217.79</v>
      </c>
      <c r="F17" s="72">
        <v>394.74</v>
      </c>
      <c r="G17" s="72">
        <v>284.52999999999997</v>
      </c>
      <c r="H17" s="72">
        <v>272.45999999999998</v>
      </c>
      <c r="I17" s="72">
        <v>217.94</v>
      </c>
      <c r="J17" s="74">
        <v>142.66999999999999</v>
      </c>
      <c r="K17" s="93">
        <v>291.70999999999998</v>
      </c>
      <c r="L17" s="92">
        <v>2.9</v>
      </c>
      <c r="M17" s="92">
        <v>19</v>
      </c>
      <c r="N17" s="94">
        <v>262.77</v>
      </c>
      <c r="O17" s="95">
        <v>193.92</v>
      </c>
      <c r="U17" s="131"/>
    </row>
    <row r="19" spans="2:21" x14ac:dyDescent="0.25">
      <c r="B19" s="143" t="s">
        <v>29</v>
      </c>
    </row>
    <row r="20" spans="2:21" x14ac:dyDescent="0.25">
      <c r="B20" s="144" t="s">
        <v>30</v>
      </c>
    </row>
  </sheetData>
  <mergeCells count="10">
    <mergeCell ref="B2:O2"/>
    <mergeCell ref="B4:B5"/>
    <mergeCell ref="C4:C5"/>
    <mergeCell ref="D4:D5"/>
    <mergeCell ref="E4:G4"/>
    <mergeCell ref="H4:H5"/>
    <mergeCell ref="I4:I5"/>
    <mergeCell ref="J4:J5"/>
    <mergeCell ref="K4:N4"/>
    <mergeCell ref="O4:O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/>
  </sheetViews>
  <sheetFormatPr defaultRowHeight="15" x14ac:dyDescent="0.25"/>
  <cols>
    <col min="1" max="1" width="4.5703125" customWidth="1"/>
    <col min="2" max="2" width="10.7109375" customWidth="1"/>
    <col min="3" max="11" width="11.28515625" customWidth="1"/>
  </cols>
  <sheetData>
    <row r="2" spans="2:13" ht="18.75" customHeight="1" x14ac:dyDescent="0.25">
      <c r="B2" s="145" t="s">
        <v>54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3" ht="15.75" thickBot="1" x14ac:dyDescent="0.3"/>
    <row r="4" spans="2:13" x14ac:dyDescent="0.25">
      <c r="B4" s="153" t="s">
        <v>2</v>
      </c>
      <c r="C4" s="155" t="s">
        <v>13</v>
      </c>
      <c r="D4" s="155" t="s">
        <v>14</v>
      </c>
      <c r="E4" s="150" t="s">
        <v>15</v>
      </c>
      <c r="F4" s="151"/>
      <c r="G4" s="152"/>
      <c r="H4" s="155" t="s">
        <v>17</v>
      </c>
      <c r="I4" s="155" t="s">
        <v>16</v>
      </c>
      <c r="J4" s="157" t="s">
        <v>18</v>
      </c>
      <c r="K4" s="148" t="s">
        <v>7</v>
      </c>
    </row>
    <row r="5" spans="2:13" ht="36" customHeight="1" thickBot="1" x14ac:dyDescent="0.3">
      <c r="B5" s="154"/>
      <c r="C5" s="156"/>
      <c r="D5" s="156"/>
      <c r="E5" s="20" t="s">
        <v>5</v>
      </c>
      <c r="F5" s="20" t="s">
        <v>6</v>
      </c>
      <c r="G5" s="17" t="s">
        <v>7</v>
      </c>
      <c r="H5" s="156"/>
      <c r="I5" s="156"/>
      <c r="J5" s="158"/>
      <c r="K5" s="149"/>
    </row>
    <row r="6" spans="2:13" ht="21" customHeight="1" x14ac:dyDescent="0.25">
      <c r="B6" s="15" t="s">
        <v>1</v>
      </c>
      <c r="C6" s="96">
        <v>2425</v>
      </c>
      <c r="D6" s="97">
        <v>781</v>
      </c>
      <c r="E6" s="7">
        <v>1141</v>
      </c>
      <c r="F6" s="7">
        <v>482</v>
      </c>
      <c r="G6" s="7">
        <f>E6+F6</f>
        <v>1623</v>
      </c>
      <c r="H6" s="98">
        <v>1161</v>
      </c>
      <c r="I6" s="97">
        <v>383</v>
      </c>
      <c r="J6" s="99">
        <v>275</v>
      </c>
      <c r="K6" s="18">
        <f>C6+D6+G6+H6+I6+J6</f>
        <v>6648</v>
      </c>
    </row>
    <row r="7" spans="2:13" ht="21" customHeight="1" x14ac:dyDescent="0.25">
      <c r="B7" s="16" t="s">
        <v>3</v>
      </c>
      <c r="C7" s="3">
        <v>2422</v>
      </c>
      <c r="D7" s="3">
        <v>1217</v>
      </c>
      <c r="E7" s="3">
        <v>912</v>
      </c>
      <c r="F7" s="3">
        <v>362</v>
      </c>
      <c r="G7" s="3">
        <f>E7+F7</f>
        <v>1274</v>
      </c>
      <c r="H7" s="3">
        <v>1162</v>
      </c>
      <c r="I7" s="3">
        <v>392</v>
      </c>
      <c r="J7" s="4">
        <v>193</v>
      </c>
      <c r="K7" s="18">
        <f t="shared" ref="K7:K17" si="0">C7+D7+G7+H7+I7+J7</f>
        <v>6660</v>
      </c>
    </row>
    <row r="8" spans="2:13" ht="21" customHeight="1" x14ac:dyDescent="0.25">
      <c r="B8" s="16" t="s">
        <v>4</v>
      </c>
      <c r="C8" s="3">
        <v>2174</v>
      </c>
      <c r="D8" s="3">
        <v>803</v>
      </c>
      <c r="E8" s="3">
        <v>764</v>
      </c>
      <c r="F8" s="3">
        <v>327</v>
      </c>
      <c r="G8" s="3">
        <f>E8+F8</f>
        <v>1091</v>
      </c>
      <c r="H8" s="3">
        <v>835</v>
      </c>
      <c r="I8" s="3">
        <v>317</v>
      </c>
      <c r="J8" s="4">
        <v>156</v>
      </c>
      <c r="K8" s="42">
        <f t="shared" si="0"/>
        <v>5376</v>
      </c>
    </row>
    <row r="9" spans="2:13" ht="21" customHeight="1" x14ac:dyDescent="0.25">
      <c r="B9" s="16" t="s">
        <v>21</v>
      </c>
      <c r="C9" s="3">
        <v>2613</v>
      </c>
      <c r="D9" s="3">
        <v>997</v>
      </c>
      <c r="E9" s="3">
        <v>1021</v>
      </c>
      <c r="F9" s="3">
        <v>361</v>
      </c>
      <c r="G9" s="3">
        <v>1382</v>
      </c>
      <c r="H9" s="3">
        <v>888</v>
      </c>
      <c r="I9" s="3">
        <v>342</v>
      </c>
      <c r="J9" s="4">
        <v>216</v>
      </c>
      <c r="K9" s="42">
        <f t="shared" si="0"/>
        <v>6438</v>
      </c>
    </row>
    <row r="10" spans="2:13" ht="21" customHeight="1" x14ac:dyDescent="0.25">
      <c r="B10" s="16" t="s">
        <v>28</v>
      </c>
      <c r="C10" s="3">
        <v>3513</v>
      </c>
      <c r="D10" s="3">
        <v>1185</v>
      </c>
      <c r="E10" s="3">
        <v>843</v>
      </c>
      <c r="F10" s="3">
        <v>437</v>
      </c>
      <c r="G10" s="3">
        <v>1280</v>
      </c>
      <c r="H10" s="3">
        <v>1040</v>
      </c>
      <c r="I10" s="3">
        <v>383</v>
      </c>
      <c r="J10" s="4">
        <v>250</v>
      </c>
      <c r="K10" s="42">
        <f t="shared" si="0"/>
        <v>7651</v>
      </c>
    </row>
    <row r="11" spans="2:13" ht="21" customHeight="1" x14ac:dyDescent="0.25">
      <c r="B11" s="16" t="s">
        <v>32</v>
      </c>
      <c r="C11" s="3">
        <v>3727</v>
      </c>
      <c r="D11" s="3">
        <v>1043</v>
      </c>
      <c r="E11" s="3">
        <v>1066</v>
      </c>
      <c r="F11" s="3">
        <v>463</v>
      </c>
      <c r="G11" s="3">
        <v>1529</v>
      </c>
      <c r="H11" s="3">
        <v>1315</v>
      </c>
      <c r="I11" s="3">
        <v>437</v>
      </c>
      <c r="J11" s="4">
        <v>200</v>
      </c>
      <c r="K11" s="42">
        <f t="shared" si="0"/>
        <v>8251</v>
      </c>
    </row>
    <row r="12" spans="2:13" ht="22.5" customHeight="1" x14ac:dyDescent="0.25">
      <c r="B12" s="16" t="s">
        <v>33</v>
      </c>
      <c r="C12" s="3">
        <v>3785</v>
      </c>
      <c r="D12" s="3">
        <v>1056</v>
      </c>
      <c r="E12" s="3">
        <v>1314</v>
      </c>
      <c r="F12" s="3">
        <v>514</v>
      </c>
      <c r="G12" s="3">
        <v>1828</v>
      </c>
      <c r="H12" s="3">
        <v>1386</v>
      </c>
      <c r="I12" s="3">
        <v>480</v>
      </c>
      <c r="J12" s="4">
        <v>210</v>
      </c>
      <c r="K12" s="42">
        <f t="shared" si="0"/>
        <v>8745</v>
      </c>
    </row>
    <row r="13" spans="2:13" ht="22.5" customHeight="1" x14ac:dyDescent="0.25">
      <c r="B13" s="50" t="s">
        <v>35</v>
      </c>
      <c r="C13" s="51">
        <v>3000</v>
      </c>
      <c r="D13" s="51">
        <v>705</v>
      </c>
      <c r="E13" s="51">
        <v>1012</v>
      </c>
      <c r="F13" s="51">
        <v>375</v>
      </c>
      <c r="G13" s="51">
        <v>1387</v>
      </c>
      <c r="H13" s="51">
        <v>964</v>
      </c>
      <c r="I13" s="51">
        <v>365</v>
      </c>
      <c r="J13" s="52">
        <v>220</v>
      </c>
      <c r="K13" s="55">
        <f t="shared" si="0"/>
        <v>6641</v>
      </c>
      <c r="L13" s="34"/>
    </row>
    <row r="14" spans="2:13" ht="22.5" customHeight="1" x14ac:dyDescent="0.25">
      <c r="B14" s="16" t="s">
        <v>38</v>
      </c>
      <c r="C14" s="3">
        <v>2795</v>
      </c>
      <c r="D14" s="3">
        <v>1017</v>
      </c>
      <c r="E14" s="3">
        <v>1067</v>
      </c>
      <c r="F14" s="3">
        <v>425</v>
      </c>
      <c r="G14" s="3">
        <v>1492</v>
      </c>
      <c r="H14" s="3">
        <v>1276</v>
      </c>
      <c r="I14" s="3">
        <v>464</v>
      </c>
      <c r="J14" s="4">
        <v>255</v>
      </c>
      <c r="K14" s="42">
        <f t="shared" si="0"/>
        <v>7299</v>
      </c>
      <c r="M14" s="34"/>
    </row>
    <row r="15" spans="2:13" ht="21" customHeight="1" x14ac:dyDescent="0.25">
      <c r="B15" s="50" t="s">
        <v>40</v>
      </c>
      <c r="C15" s="51">
        <v>4317</v>
      </c>
      <c r="D15" s="51">
        <v>1736</v>
      </c>
      <c r="E15" s="51">
        <v>1518</v>
      </c>
      <c r="F15" s="51">
        <v>609</v>
      </c>
      <c r="G15" s="51">
        <v>2127</v>
      </c>
      <c r="H15" s="51">
        <v>1873</v>
      </c>
      <c r="I15" s="51">
        <v>688</v>
      </c>
      <c r="J15" s="52">
        <v>375</v>
      </c>
      <c r="K15" s="55">
        <f t="shared" si="0"/>
        <v>11116</v>
      </c>
      <c r="L15" s="34"/>
    </row>
    <row r="16" spans="2:13" ht="21" customHeight="1" x14ac:dyDescent="0.25">
      <c r="B16" s="16" t="s">
        <v>42</v>
      </c>
      <c r="C16" s="3">
        <v>4000</v>
      </c>
      <c r="D16" s="3">
        <v>1085</v>
      </c>
      <c r="E16" s="3">
        <v>1375</v>
      </c>
      <c r="F16" s="3">
        <v>498</v>
      </c>
      <c r="G16" s="3">
        <v>1873</v>
      </c>
      <c r="H16" s="3">
        <v>1334</v>
      </c>
      <c r="I16" s="3">
        <v>513</v>
      </c>
      <c r="J16" s="4">
        <v>264</v>
      </c>
      <c r="K16" s="42">
        <f t="shared" si="0"/>
        <v>9069</v>
      </c>
    </row>
    <row r="17" spans="2:11" ht="21" customHeight="1" thickBot="1" x14ac:dyDescent="0.3">
      <c r="B17" s="83" t="s">
        <v>43</v>
      </c>
      <c r="C17" s="58">
        <v>2350</v>
      </c>
      <c r="D17" s="57">
        <v>613</v>
      </c>
      <c r="E17" s="57">
        <v>1050</v>
      </c>
      <c r="F17" s="57">
        <v>342</v>
      </c>
      <c r="G17" s="57">
        <v>1392</v>
      </c>
      <c r="H17" s="57">
        <v>333</v>
      </c>
      <c r="I17" s="57">
        <v>104</v>
      </c>
      <c r="J17" s="59">
        <v>185</v>
      </c>
      <c r="K17" s="86">
        <f t="shared" si="0"/>
        <v>4977</v>
      </c>
    </row>
    <row r="20" spans="2:11" x14ac:dyDescent="0.25">
      <c r="D20" s="34"/>
    </row>
  </sheetData>
  <mergeCells count="9">
    <mergeCell ref="B2:K2"/>
    <mergeCell ref="J4:J5"/>
    <mergeCell ref="K4:K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RowHeight="12.75" x14ac:dyDescent="0.2"/>
  <cols>
    <col min="1" max="1" width="3" style="35" customWidth="1"/>
    <col min="2" max="2" width="29.28515625" style="35" customWidth="1"/>
    <col min="3" max="14" width="10" style="35" customWidth="1"/>
    <col min="15" max="251" width="9.140625" style="35"/>
    <col min="252" max="252" width="34.140625" style="35" customWidth="1"/>
    <col min="253" max="256" width="10.7109375" style="35" customWidth="1"/>
    <col min="257" max="258" width="9.140625" style="35"/>
    <col min="259" max="259" width="9.140625" style="35" customWidth="1"/>
    <col min="260" max="507" width="9.140625" style="35"/>
    <col min="508" max="508" width="34.140625" style="35" customWidth="1"/>
    <col min="509" max="512" width="10.7109375" style="35" customWidth="1"/>
    <col min="513" max="514" width="9.140625" style="35"/>
    <col min="515" max="515" width="9.140625" style="35" customWidth="1"/>
    <col min="516" max="763" width="9.140625" style="35"/>
    <col min="764" max="764" width="34.140625" style="35" customWidth="1"/>
    <col min="765" max="768" width="10.7109375" style="35" customWidth="1"/>
    <col min="769" max="770" width="9.140625" style="35"/>
    <col min="771" max="771" width="9.140625" style="35" customWidth="1"/>
    <col min="772" max="1019" width="9.140625" style="35"/>
    <col min="1020" max="1020" width="34.140625" style="35" customWidth="1"/>
    <col min="1021" max="1024" width="10.7109375" style="35" customWidth="1"/>
    <col min="1025" max="1026" width="9.140625" style="35"/>
    <col min="1027" max="1027" width="9.140625" style="35" customWidth="1"/>
    <col min="1028" max="1275" width="9.140625" style="35"/>
    <col min="1276" max="1276" width="34.140625" style="35" customWidth="1"/>
    <col min="1277" max="1280" width="10.7109375" style="35" customWidth="1"/>
    <col min="1281" max="1282" width="9.140625" style="35"/>
    <col min="1283" max="1283" width="9.140625" style="35" customWidth="1"/>
    <col min="1284" max="1531" width="9.140625" style="35"/>
    <col min="1532" max="1532" width="34.140625" style="35" customWidth="1"/>
    <col min="1533" max="1536" width="10.7109375" style="35" customWidth="1"/>
    <col min="1537" max="1538" width="9.140625" style="35"/>
    <col min="1539" max="1539" width="9.140625" style="35" customWidth="1"/>
    <col min="1540" max="1787" width="9.140625" style="35"/>
    <col min="1788" max="1788" width="34.140625" style="35" customWidth="1"/>
    <col min="1789" max="1792" width="10.7109375" style="35" customWidth="1"/>
    <col min="1793" max="1794" width="9.140625" style="35"/>
    <col min="1795" max="1795" width="9.140625" style="35" customWidth="1"/>
    <col min="1796" max="2043" width="9.140625" style="35"/>
    <col min="2044" max="2044" width="34.140625" style="35" customWidth="1"/>
    <col min="2045" max="2048" width="10.7109375" style="35" customWidth="1"/>
    <col min="2049" max="2050" width="9.140625" style="35"/>
    <col min="2051" max="2051" width="9.140625" style="35" customWidth="1"/>
    <col min="2052" max="2299" width="9.140625" style="35"/>
    <col min="2300" max="2300" width="34.140625" style="35" customWidth="1"/>
    <col min="2301" max="2304" width="10.7109375" style="35" customWidth="1"/>
    <col min="2305" max="2306" width="9.140625" style="35"/>
    <col min="2307" max="2307" width="9.140625" style="35" customWidth="1"/>
    <col min="2308" max="2555" width="9.140625" style="35"/>
    <col min="2556" max="2556" width="34.140625" style="35" customWidth="1"/>
    <col min="2557" max="2560" width="10.7109375" style="35" customWidth="1"/>
    <col min="2561" max="2562" width="9.140625" style="35"/>
    <col min="2563" max="2563" width="9.140625" style="35" customWidth="1"/>
    <col min="2564" max="2811" width="9.140625" style="35"/>
    <col min="2812" max="2812" width="34.140625" style="35" customWidth="1"/>
    <col min="2813" max="2816" width="10.7109375" style="35" customWidth="1"/>
    <col min="2817" max="2818" width="9.140625" style="35"/>
    <col min="2819" max="2819" width="9.140625" style="35" customWidth="1"/>
    <col min="2820" max="3067" width="9.140625" style="35"/>
    <col min="3068" max="3068" width="34.140625" style="35" customWidth="1"/>
    <col min="3069" max="3072" width="10.7109375" style="35" customWidth="1"/>
    <col min="3073" max="3074" width="9.140625" style="35"/>
    <col min="3075" max="3075" width="9.140625" style="35" customWidth="1"/>
    <col min="3076" max="3323" width="9.140625" style="35"/>
    <col min="3324" max="3324" width="34.140625" style="35" customWidth="1"/>
    <col min="3325" max="3328" width="10.7109375" style="35" customWidth="1"/>
    <col min="3329" max="3330" width="9.140625" style="35"/>
    <col min="3331" max="3331" width="9.140625" style="35" customWidth="1"/>
    <col min="3332" max="3579" width="9.140625" style="35"/>
    <col min="3580" max="3580" width="34.140625" style="35" customWidth="1"/>
    <col min="3581" max="3584" width="10.7109375" style="35" customWidth="1"/>
    <col min="3585" max="3586" width="9.140625" style="35"/>
    <col min="3587" max="3587" width="9.140625" style="35" customWidth="1"/>
    <col min="3588" max="3835" width="9.140625" style="35"/>
    <col min="3836" max="3836" width="34.140625" style="35" customWidth="1"/>
    <col min="3837" max="3840" width="10.7109375" style="35" customWidth="1"/>
    <col min="3841" max="3842" width="9.140625" style="35"/>
    <col min="3843" max="3843" width="9.140625" style="35" customWidth="1"/>
    <col min="3844" max="4091" width="9.140625" style="35"/>
    <col min="4092" max="4092" width="34.140625" style="35" customWidth="1"/>
    <col min="4093" max="4096" width="10.7109375" style="35" customWidth="1"/>
    <col min="4097" max="4098" width="9.140625" style="35"/>
    <col min="4099" max="4099" width="9.140625" style="35" customWidth="1"/>
    <col min="4100" max="4347" width="9.140625" style="35"/>
    <col min="4348" max="4348" width="34.140625" style="35" customWidth="1"/>
    <col min="4349" max="4352" width="10.7109375" style="35" customWidth="1"/>
    <col min="4353" max="4354" width="9.140625" style="35"/>
    <col min="4355" max="4355" width="9.140625" style="35" customWidth="1"/>
    <col min="4356" max="4603" width="9.140625" style="35"/>
    <col min="4604" max="4604" width="34.140625" style="35" customWidth="1"/>
    <col min="4605" max="4608" width="10.7109375" style="35" customWidth="1"/>
    <col min="4609" max="4610" width="9.140625" style="35"/>
    <col min="4611" max="4611" width="9.140625" style="35" customWidth="1"/>
    <col min="4612" max="4859" width="9.140625" style="35"/>
    <col min="4860" max="4860" width="34.140625" style="35" customWidth="1"/>
    <col min="4861" max="4864" width="10.7109375" style="35" customWidth="1"/>
    <col min="4865" max="4866" width="9.140625" style="35"/>
    <col min="4867" max="4867" width="9.140625" style="35" customWidth="1"/>
    <col min="4868" max="5115" width="9.140625" style="35"/>
    <col min="5116" max="5116" width="34.140625" style="35" customWidth="1"/>
    <col min="5117" max="5120" width="10.7109375" style="35" customWidth="1"/>
    <col min="5121" max="5122" width="9.140625" style="35"/>
    <col min="5123" max="5123" width="9.140625" style="35" customWidth="1"/>
    <col min="5124" max="5371" width="9.140625" style="35"/>
    <col min="5372" max="5372" width="34.140625" style="35" customWidth="1"/>
    <col min="5373" max="5376" width="10.7109375" style="35" customWidth="1"/>
    <col min="5377" max="5378" width="9.140625" style="35"/>
    <col min="5379" max="5379" width="9.140625" style="35" customWidth="1"/>
    <col min="5380" max="5627" width="9.140625" style="35"/>
    <col min="5628" max="5628" width="34.140625" style="35" customWidth="1"/>
    <col min="5629" max="5632" width="10.7109375" style="35" customWidth="1"/>
    <col min="5633" max="5634" width="9.140625" style="35"/>
    <col min="5635" max="5635" width="9.140625" style="35" customWidth="1"/>
    <col min="5636" max="5883" width="9.140625" style="35"/>
    <col min="5884" max="5884" width="34.140625" style="35" customWidth="1"/>
    <col min="5885" max="5888" width="10.7109375" style="35" customWidth="1"/>
    <col min="5889" max="5890" width="9.140625" style="35"/>
    <col min="5891" max="5891" width="9.140625" style="35" customWidth="1"/>
    <col min="5892" max="6139" width="9.140625" style="35"/>
    <col min="6140" max="6140" width="34.140625" style="35" customWidth="1"/>
    <col min="6141" max="6144" width="10.7109375" style="35" customWidth="1"/>
    <col min="6145" max="6146" width="9.140625" style="35"/>
    <col min="6147" max="6147" width="9.140625" style="35" customWidth="1"/>
    <col min="6148" max="6395" width="9.140625" style="35"/>
    <col min="6396" max="6396" width="34.140625" style="35" customWidth="1"/>
    <col min="6397" max="6400" width="10.7109375" style="35" customWidth="1"/>
    <col min="6401" max="6402" width="9.140625" style="35"/>
    <col min="6403" max="6403" width="9.140625" style="35" customWidth="1"/>
    <col min="6404" max="6651" width="9.140625" style="35"/>
    <col min="6652" max="6652" width="34.140625" style="35" customWidth="1"/>
    <col min="6653" max="6656" width="10.7109375" style="35" customWidth="1"/>
    <col min="6657" max="6658" width="9.140625" style="35"/>
    <col min="6659" max="6659" width="9.140625" style="35" customWidth="1"/>
    <col min="6660" max="6907" width="9.140625" style="35"/>
    <col min="6908" max="6908" width="34.140625" style="35" customWidth="1"/>
    <col min="6909" max="6912" width="10.7109375" style="35" customWidth="1"/>
    <col min="6913" max="6914" width="9.140625" style="35"/>
    <col min="6915" max="6915" width="9.140625" style="35" customWidth="1"/>
    <col min="6916" max="7163" width="9.140625" style="35"/>
    <col min="7164" max="7164" width="34.140625" style="35" customWidth="1"/>
    <col min="7165" max="7168" width="10.7109375" style="35" customWidth="1"/>
    <col min="7169" max="7170" width="9.140625" style="35"/>
    <col min="7171" max="7171" width="9.140625" style="35" customWidth="1"/>
    <col min="7172" max="7419" width="9.140625" style="35"/>
    <col min="7420" max="7420" width="34.140625" style="35" customWidth="1"/>
    <col min="7421" max="7424" width="10.7109375" style="35" customWidth="1"/>
    <col min="7425" max="7426" width="9.140625" style="35"/>
    <col min="7427" max="7427" width="9.140625" style="35" customWidth="1"/>
    <col min="7428" max="7675" width="9.140625" style="35"/>
    <col min="7676" max="7676" width="34.140625" style="35" customWidth="1"/>
    <col min="7677" max="7680" width="10.7109375" style="35" customWidth="1"/>
    <col min="7681" max="7682" width="9.140625" style="35"/>
    <col min="7683" max="7683" width="9.140625" style="35" customWidth="1"/>
    <col min="7684" max="7931" width="9.140625" style="35"/>
    <col min="7932" max="7932" width="34.140625" style="35" customWidth="1"/>
    <col min="7933" max="7936" width="10.7109375" style="35" customWidth="1"/>
    <col min="7937" max="7938" width="9.140625" style="35"/>
    <col min="7939" max="7939" width="9.140625" style="35" customWidth="1"/>
    <col min="7940" max="8187" width="9.140625" style="35"/>
    <col min="8188" max="8188" width="34.140625" style="35" customWidth="1"/>
    <col min="8189" max="8192" width="10.7109375" style="35" customWidth="1"/>
    <col min="8193" max="8194" width="9.140625" style="35"/>
    <col min="8195" max="8195" width="9.140625" style="35" customWidth="1"/>
    <col min="8196" max="8443" width="9.140625" style="35"/>
    <col min="8444" max="8444" width="34.140625" style="35" customWidth="1"/>
    <col min="8445" max="8448" width="10.7109375" style="35" customWidth="1"/>
    <col min="8449" max="8450" width="9.140625" style="35"/>
    <col min="8451" max="8451" width="9.140625" style="35" customWidth="1"/>
    <col min="8452" max="8699" width="9.140625" style="35"/>
    <col min="8700" max="8700" width="34.140625" style="35" customWidth="1"/>
    <col min="8701" max="8704" width="10.7109375" style="35" customWidth="1"/>
    <col min="8705" max="8706" width="9.140625" style="35"/>
    <col min="8707" max="8707" width="9.140625" style="35" customWidth="1"/>
    <col min="8708" max="8955" width="9.140625" style="35"/>
    <col min="8956" max="8956" width="34.140625" style="35" customWidth="1"/>
    <col min="8957" max="8960" width="10.7109375" style="35" customWidth="1"/>
    <col min="8961" max="8962" width="9.140625" style="35"/>
    <col min="8963" max="8963" width="9.140625" style="35" customWidth="1"/>
    <col min="8964" max="9211" width="9.140625" style="35"/>
    <col min="9212" max="9212" width="34.140625" style="35" customWidth="1"/>
    <col min="9213" max="9216" width="10.7109375" style="35" customWidth="1"/>
    <col min="9217" max="9218" width="9.140625" style="35"/>
    <col min="9219" max="9219" width="9.140625" style="35" customWidth="1"/>
    <col min="9220" max="9467" width="9.140625" style="35"/>
    <col min="9468" max="9468" width="34.140625" style="35" customWidth="1"/>
    <col min="9469" max="9472" width="10.7109375" style="35" customWidth="1"/>
    <col min="9473" max="9474" width="9.140625" style="35"/>
    <col min="9475" max="9475" width="9.140625" style="35" customWidth="1"/>
    <col min="9476" max="9723" width="9.140625" style="35"/>
    <col min="9724" max="9724" width="34.140625" style="35" customWidth="1"/>
    <col min="9725" max="9728" width="10.7109375" style="35" customWidth="1"/>
    <col min="9729" max="9730" width="9.140625" style="35"/>
    <col min="9731" max="9731" width="9.140625" style="35" customWidth="1"/>
    <col min="9732" max="9979" width="9.140625" style="35"/>
    <col min="9980" max="9980" width="34.140625" style="35" customWidth="1"/>
    <col min="9981" max="9984" width="10.7109375" style="35" customWidth="1"/>
    <col min="9985" max="9986" width="9.140625" style="35"/>
    <col min="9987" max="9987" width="9.140625" style="35" customWidth="1"/>
    <col min="9988" max="10235" width="9.140625" style="35"/>
    <col min="10236" max="10236" width="34.140625" style="35" customWidth="1"/>
    <col min="10237" max="10240" width="10.7109375" style="35" customWidth="1"/>
    <col min="10241" max="10242" width="9.140625" style="35"/>
    <col min="10243" max="10243" width="9.140625" style="35" customWidth="1"/>
    <col min="10244" max="10491" width="9.140625" style="35"/>
    <col min="10492" max="10492" width="34.140625" style="35" customWidth="1"/>
    <col min="10493" max="10496" width="10.7109375" style="35" customWidth="1"/>
    <col min="10497" max="10498" width="9.140625" style="35"/>
    <col min="10499" max="10499" width="9.140625" style="35" customWidth="1"/>
    <col min="10500" max="10747" width="9.140625" style="35"/>
    <col min="10748" max="10748" width="34.140625" style="35" customWidth="1"/>
    <col min="10749" max="10752" width="10.7109375" style="35" customWidth="1"/>
    <col min="10753" max="10754" width="9.140625" style="35"/>
    <col min="10755" max="10755" width="9.140625" style="35" customWidth="1"/>
    <col min="10756" max="11003" width="9.140625" style="35"/>
    <col min="11004" max="11004" width="34.140625" style="35" customWidth="1"/>
    <col min="11005" max="11008" width="10.7109375" style="35" customWidth="1"/>
    <col min="11009" max="11010" width="9.140625" style="35"/>
    <col min="11011" max="11011" width="9.140625" style="35" customWidth="1"/>
    <col min="11012" max="11259" width="9.140625" style="35"/>
    <col min="11260" max="11260" width="34.140625" style="35" customWidth="1"/>
    <col min="11261" max="11264" width="10.7109375" style="35" customWidth="1"/>
    <col min="11265" max="11266" width="9.140625" style="35"/>
    <col min="11267" max="11267" width="9.140625" style="35" customWidth="1"/>
    <col min="11268" max="11515" width="9.140625" style="35"/>
    <col min="11516" max="11516" width="34.140625" style="35" customWidth="1"/>
    <col min="11517" max="11520" width="10.7109375" style="35" customWidth="1"/>
    <col min="11521" max="11522" width="9.140625" style="35"/>
    <col min="11523" max="11523" width="9.140625" style="35" customWidth="1"/>
    <col min="11524" max="11771" width="9.140625" style="35"/>
    <col min="11772" max="11772" width="34.140625" style="35" customWidth="1"/>
    <col min="11773" max="11776" width="10.7109375" style="35" customWidth="1"/>
    <col min="11777" max="11778" width="9.140625" style="35"/>
    <col min="11779" max="11779" width="9.140625" style="35" customWidth="1"/>
    <col min="11780" max="12027" width="9.140625" style="35"/>
    <col min="12028" max="12028" width="34.140625" style="35" customWidth="1"/>
    <col min="12029" max="12032" width="10.7109375" style="35" customWidth="1"/>
    <col min="12033" max="12034" width="9.140625" style="35"/>
    <col min="12035" max="12035" width="9.140625" style="35" customWidth="1"/>
    <col min="12036" max="12283" width="9.140625" style="35"/>
    <col min="12284" max="12284" width="34.140625" style="35" customWidth="1"/>
    <col min="12285" max="12288" width="10.7109375" style="35" customWidth="1"/>
    <col min="12289" max="12290" width="9.140625" style="35"/>
    <col min="12291" max="12291" width="9.140625" style="35" customWidth="1"/>
    <col min="12292" max="12539" width="9.140625" style="35"/>
    <col min="12540" max="12540" width="34.140625" style="35" customWidth="1"/>
    <col min="12541" max="12544" width="10.7109375" style="35" customWidth="1"/>
    <col min="12545" max="12546" width="9.140625" style="35"/>
    <col min="12547" max="12547" width="9.140625" style="35" customWidth="1"/>
    <col min="12548" max="12795" width="9.140625" style="35"/>
    <col min="12796" max="12796" width="34.140625" style="35" customWidth="1"/>
    <col min="12797" max="12800" width="10.7109375" style="35" customWidth="1"/>
    <col min="12801" max="12802" width="9.140625" style="35"/>
    <col min="12803" max="12803" width="9.140625" style="35" customWidth="1"/>
    <col min="12804" max="13051" width="9.140625" style="35"/>
    <col min="13052" max="13052" width="34.140625" style="35" customWidth="1"/>
    <col min="13053" max="13056" width="10.7109375" style="35" customWidth="1"/>
    <col min="13057" max="13058" width="9.140625" style="35"/>
    <col min="13059" max="13059" width="9.140625" style="35" customWidth="1"/>
    <col min="13060" max="13307" width="9.140625" style="35"/>
    <col min="13308" max="13308" width="34.140625" style="35" customWidth="1"/>
    <col min="13309" max="13312" width="10.7109375" style="35" customWidth="1"/>
    <col min="13313" max="13314" width="9.140625" style="35"/>
    <col min="13315" max="13315" width="9.140625" style="35" customWidth="1"/>
    <col min="13316" max="13563" width="9.140625" style="35"/>
    <col min="13564" max="13564" width="34.140625" style="35" customWidth="1"/>
    <col min="13565" max="13568" width="10.7109375" style="35" customWidth="1"/>
    <col min="13569" max="13570" width="9.140625" style="35"/>
    <col min="13571" max="13571" width="9.140625" style="35" customWidth="1"/>
    <col min="13572" max="13819" width="9.140625" style="35"/>
    <col min="13820" max="13820" width="34.140625" style="35" customWidth="1"/>
    <col min="13821" max="13824" width="10.7109375" style="35" customWidth="1"/>
    <col min="13825" max="13826" width="9.140625" style="35"/>
    <col min="13827" max="13827" width="9.140625" style="35" customWidth="1"/>
    <col min="13828" max="14075" width="9.140625" style="35"/>
    <col min="14076" max="14076" width="34.140625" style="35" customWidth="1"/>
    <col min="14077" max="14080" width="10.7109375" style="35" customWidth="1"/>
    <col min="14081" max="14082" width="9.140625" style="35"/>
    <col min="14083" max="14083" width="9.140625" style="35" customWidth="1"/>
    <col min="14084" max="14331" width="9.140625" style="35"/>
    <col min="14332" max="14332" width="34.140625" style="35" customWidth="1"/>
    <col min="14333" max="14336" width="10.7109375" style="35" customWidth="1"/>
    <col min="14337" max="14338" width="9.140625" style="35"/>
    <col min="14339" max="14339" width="9.140625" style="35" customWidth="1"/>
    <col min="14340" max="14587" width="9.140625" style="35"/>
    <col min="14588" max="14588" width="34.140625" style="35" customWidth="1"/>
    <col min="14589" max="14592" width="10.7109375" style="35" customWidth="1"/>
    <col min="14593" max="14594" width="9.140625" style="35"/>
    <col min="14595" max="14595" width="9.140625" style="35" customWidth="1"/>
    <col min="14596" max="14843" width="9.140625" style="35"/>
    <col min="14844" max="14844" width="34.140625" style="35" customWidth="1"/>
    <col min="14845" max="14848" width="10.7109375" style="35" customWidth="1"/>
    <col min="14849" max="14850" width="9.140625" style="35"/>
    <col min="14851" max="14851" width="9.140625" style="35" customWidth="1"/>
    <col min="14852" max="15099" width="9.140625" style="35"/>
    <col min="15100" max="15100" width="34.140625" style="35" customWidth="1"/>
    <col min="15101" max="15104" width="10.7109375" style="35" customWidth="1"/>
    <col min="15105" max="15106" width="9.140625" style="35"/>
    <col min="15107" max="15107" width="9.140625" style="35" customWidth="1"/>
    <col min="15108" max="15355" width="9.140625" style="35"/>
    <col min="15356" max="15356" width="34.140625" style="35" customWidth="1"/>
    <col min="15357" max="15360" width="10.7109375" style="35" customWidth="1"/>
    <col min="15361" max="15362" width="9.140625" style="35"/>
    <col min="15363" max="15363" width="9.140625" style="35" customWidth="1"/>
    <col min="15364" max="15611" width="9.140625" style="35"/>
    <col min="15612" max="15612" width="34.140625" style="35" customWidth="1"/>
    <col min="15613" max="15616" width="10.7109375" style="35" customWidth="1"/>
    <col min="15617" max="15618" width="9.140625" style="35"/>
    <col min="15619" max="15619" width="9.140625" style="35" customWidth="1"/>
    <col min="15620" max="15867" width="9.140625" style="35"/>
    <col min="15868" max="15868" width="34.140625" style="35" customWidth="1"/>
    <col min="15869" max="15872" width="10.7109375" style="35" customWidth="1"/>
    <col min="15873" max="15874" width="9.140625" style="35"/>
    <col min="15875" max="15875" width="9.140625" style="35" customWidth="1"/>
    <col min="15876" max="16123" width="9.140625" style="35"/>
    <col min="16124" max="16124" width="34.140625" style="35" customWidth="1"/>
    <col min="16125" max="16128" width="10.7109375" style="35" customWidth="1"/>
    <col min="16129" max="16130" width="9.140625" style="35"/>
    <col min="16131" max="16131" width="9.140625" style="35" customWidth="1"/>
    <col min="16132" max="16384" width="9.140625" style="35"/>
  </cols>
  <sheetData>
    <row r="1" spans="2:14" ht="14.25" x14ac:dyDescent="0.2">
      <c r="B1" s="39"/>
      <c r="C1" s="39"/>
      <c r="D1" s="39"/>
      <c r="E1" s="39"/>
      <c r="F1" s="39"/>
    </row>
    <row r="2" spans="2:14" ht="18.75" customHeight="1" x14ac:dyDescent="0.25">
      <c r="B2" s="145" t="s">
        <v>45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16.5" customHeight="1" x14ac:dyDescent="0.2">
      <c r="E3" s="44"/>
      <c r="G3" s="44"/>
      <c r="J3" s="44"/>
      <c r="L3" s="44"/>
    </row>
    <row r="4" spans="2:14" ht="42" customHeight="1" x14ac:dyDescent="0.2">
      <c r="B4" s="49" t="s">
        <v>22</v>
      </c>
      <c r="C4" s="36" t="s">
        <v>44</v>
      </c>
      <c r="D4" s="36" t="s">
        <v>23</v>
      </c>
      <c r="E4" s="36" t="s">
        <v>24</v>
      </c>
      <c r="F4" s="36" t="s">
        <v>27</v>
      </c>
      <c r="G4" s="36" t="s">
        <v>31</v>
      </c>
      <c r="H4" s="36" t="s">
        <v>34</v>
      </c>
      <c r="I4" s="36" t="s">
        <v>36</v>
      </c>
      <c r="J4" s="36" t="s">
        <v>37</v>
      </c>
      <c r="K4" s="36" t="s">
        <v>39</v>
      </c>
      <c r="L4" s="36" t="s">
        <v>41</v>
      </c>
      <c r="M4" s="36" t="s">
        <v>46</v>
      </c>
      <c r="N4" s="36" t="s">
        <v>47</v>
      </c>
    </row>
    <row r="5" spans="2:14" ht="19.5" customHeight="1" x14ac:dyDescent="0.2">
      <c r="B5" s="43" t="s">
        <v>13</v>
      </c>
      <c r="C5" s="37">
        <v>500605</v>
      </c>
      <c r="D5" s="37">
        <v>996815</v>
      </c>
      <c r="E5" s="38">
        <v>1469098</v>
      </c>
      <c r="F5" s="38">
        <v>2053862</v>
      </c>
      <c r="G5" s="38">
        <v>2471867</v>
      </c>
      <c r="H5" s="38">
        <v>2973666</v>
      </c>
      <c r="I5" s="38">
        <v>3509159</v>
      </c>
      <c r="J5" s="38">
        <v>4012662</v>
      </c>
      <c r="K5" s="38">
        <v>4489005</v>
      </c>
      <c r="L5" s="38">
        <v>5027521</v>
      </c>
      <c r="M5" s="38">
        <v>5506116</v>
      </c>
      <c r="N5" s="38">
        <v>6097062</v>
      </c>
    </row>
    <row r="6" spans="2:14" ht="19.5" customHeight="1" x14ac:dyDescent="0.2">
      <c r="B6" s="43" t="s">
        <v>14</v>
      </c>
      <c r="C6" s="37">
        <v>6413</v>
      </c>
      <c r="D6" s="37">
        <v>13650</v>
      </c>
      <c r="E6" s="38">
        <v>20577</v>
      </c>
      <c r="F6" s="38">
        <v>29323</v>
      </c>
      <c r="G6" s="38">
        <v>35888</v>
      </c>
      <c r="H6" s="38">
        <v>43481</v>
      </c>
      <c r="I6" s="38">
        <v>51600</v>
      </c>
      <c r="J6" s="38">
        <v>59103</v>
      </c>
      <c r="K6" s="38">
        <v>66603</v>
      </c>
      <c r="L6" s="38">
        <v>75207</v>
      </c>
      <c r="M6" s="38">
        <v>82413</v>
      </c>
      <c r="N6" s="38">
        <v>90073</v>
      </c>
    </row>
    <row r="7" spans="2:14" ht="19.5" customHeight="1" x14ac:dyDescent="0.2">
      <c r="B7" s="43" t="s">
        <v>15</v>
      </c>
      <c r="C7" s="37">
        <v>67953</v>
      </c>
      <c r="D7" s="37">
        <v>135857</v>
      </c>
      <c r="E7" s="38">
        <v>199799</v>
      </c>
      <c r="F7" s="38">
        <v>279292</v>
      </c>
      <c r="G7" s="38">
        <v>335741</v>
      </c>
      <c r="H7" s="38">
        <v>403514</v>
      </c>
      <c r="I7" s="38">
        <v>476294</v>
      </c>
      <c r="J7" s="38">
        <v>544237</v>
      </c>
      <c r="K7" s="38">
        <v>609024</v>
      </c>
      <c r="L7" s="38">
        <v>682096</v>
      </c>
      <c r="M7" s="38">
        <v>746855</v>
      </c>
      <c r="N7" s="38">
        <v>825245</v>
      </c>
    </row>
    <row r="8" spans="2:14" ht="19.5" customHeight="1" x14ac:dyDescent="0.2">
      <c r="B8" s="43" t="s">
        <v>17</v>
      </c>
      <c r="C8" s="37">
        <v>52498</v>
      </c>
      <c r="D8" s="37">
        <v>104604</v>
      </c>
      <c r="E8" s="38">
        <v>153790</v>
      </c>
      <c r="F8" s="38">
        <v>214855</v>
      </c>
      <c r="G8" s="38">
        <v>258100</v>
      </c>
      <c r="H8" s="38">
        <v>310160</v>
      </c>
      <c r="I8" s="38">
        <v>365466</v>
      </c>
      <c r="J8" s="38">
        <v>417705</v>
      </c>
      <c r="K8" s="38">
        <v>466940</v>
      </c>
      <c r="L8" s="38">
        <v>522605</v>
      </c>
      <c r="M8" s="38">
        <v>572145</v>
      </c>
      <c r="N8" s="38">
        <v>633211</v>
      </c>
    </row>
    <row r="9" spans="2:14" ht="19.5" customHeight="1" x14ac:dyDescent="0.2">
      <c r="B9" s="43" t="s">
        <v>25</v>
      </c>
      <c r="C9" s="37">
        <v>6293</v>
      </c>
      <c r="D9" s="37">
        <v>12560</v>
      </c>
      <c r="E9" s="38">
        <v>18476</v>
      </c>
      <c r="F9" s="38">
        <v>25830</v>
      </c>
      <c r="G9" s="38">
        <v>31027</v>
      </c>
      <c r="H9" s="38">
        <v>37262</v>
      </c>
      <c r="I9" s="38">
        <v>43914</v>
      </c>
      <c r="J9" s="38">
        <v>50223</v>
      </c>
      <c r="K9" s="38">
        <v>56203</v>
      </c>
      <c r="L9" s="38">
        <v>62953</v>
      </c>
      <c r="M9" s="38">
        <v>68980</v>
      </c>
      <c r="N9" s="38">
        <v>76383</v>
      </c>
    </row>
    <row r="10" spans="2:14" ht="19.5" customHeight="1" x14ac:dyDescent="0.2">
      <c r="B10" s="43" t="s">
        <v>18</v>
      </c>
      <c r="C10" s="37">
        <v>3221</v>
      </c>
      <c r="D10" s="37">
        <v>6364</v>
      </c>
      <c r="E10" s="38">
        <v>9380</v>
      </c>
      <c r="F10" s="38">
        <v>13094</v>
      </c>
      <c r="G10" s="38">
        <v>15571</v>
      </c>
      <c r="H10" s="38">
        <v>18500</v>
      </c>
      <c r="I10" s="38">
        <v>21332</v>
      </c>
      <c r="J10" s="38">
        <v>24015</v>
      </c>
      <c r="K10" s="38">
        <v>26520</v>
      </c>
      <c r="L10" s="38">
        <v>29755</v>
      </c>
      <c r="M10" s="38">
        <v>32959</v>
      </c>
      <c r="N10" s="38">
        <v>36533</v>
      </c>
    </row>
    <row r="11" spans="2:14" ht="19.5" customHeight="1" x14ac:dyDescent="0.2">
      <c r="B11" s="40" t="s">
        <v>26</v>
      </c>
      <c r="C11" s="41">
        <f t="shared" ref="C11:N11" si="0">SUM(C5:C10)</f>
        <v>636983</v>
      </c>
      <c r="D11" s="41">
        <f t="shared" si="0"/>
        <v>1269850</v>
      </c>
      <c r="E11" s="41">
        <f t="shared" si="0"/>
        <v>1871120</v>
      </c>
      <c r="F11" s="41">
        <f t="shared" si="0"/>
        <v>2616256</v>
      </c>
      <c r="G11" s="41">
        <f t="shared" si="0"/>
        <v>3148194</v>
      </c>
      <c r="H11" s="41">
        <f t="shared" si="0"/>
        <v>3786583</v>
      </c>
      <c r="I11" s="41">
        <f t="shared" si="0"/>
        <v>4467765</v>
      </c>
      <c r="J11" s="41">
        <f t="shared" si="0"/>
        <v>5107945</v>
      </c>
      <c r="K11" s="41">
        <f t="shared" si="0"/>
        <v>5714295</v>
      </c>
      <c r="L11" s="41">
        <f t="shared" si="0"/>
        <v>6400137</v>
      </c>
      <c r="M11" s="41">
        <f t="shared" si="0"/>
        <v>7009468</v>
      </c>
      <c r="N11" s="41">
        <f t="shared" si="0"/>
        <v>7758507</v>
      </c>
    </row>
    <row r="12" spans="2:14" ht="19.5" customHeight="1" x14ac:dyDescent="0.2">
      <c r="L12" s="71"/>
    </row>
    <row r="14" spans="2:14" x14ac:dyDescent="0.2">
      <c r="K14" s="71"/>
    </row>
  </sheetData>
  <mergeCells count="1">
    <mergeCell ref="B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počet vyplácaných dôchodkov</vt:lpstr>
      <vt:lpstr>počet dôchodcov</vt:lpstr>
      <vt:lpstr>priemerná výška</vt:lpstr>
      <vt:lpstr>novopriznané dôchodky</vt:lpstr>
      <vt:lpstr>výdavky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2020-10-30T09:22:19Z</cp:lastPrinted>
  <dcterms:created xsi:type="dcterms:W3CDTF">2020-04-15T08:20:05Z</dcterms:created>
  <dcterms:modified xsi:type="dcterms:W3CDTF">2022-10-05T06:00:56Z</dcterms:modified>
</cp:coreProperties>
</file>